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M:\15.営業企画・マーケティングチーム\08_営業時間検討\2020年度\"/>
    </mc:Choice>
  </mc:AlternateContent>
  <xr:revisionPtr revIDLastSave="0" documentId="13_ncr:1_{11D6D57D-5464-467F-AD08-64D3A7B2EF88}" xr6:coauthVersionLast="45" xr6:coauthVersionMax="45" xr10:uidLastSave="{00000000-0000-0000-0000-000000000000}"/>
  <bookViews>
    <workbookView xWindow="-120" yWindow="-120" windowWidth="20730" windowHeight="11160" tabRatio="599" activeTab="3" xr2:uid="{00000000-000D-0000-FFFF-FFFF00000000}"/>
  </bookViews>
  <sheets>
    <sheet name="発信版 (2)" sheetId="109" r:id="rId1"/>
    <sheet name="発信版" sheetId="107" r:id="rId2"/>
    <sheet name="発信版 (再考)" sheetId="110" r:id="rId3"/>
    <sheet name="発信版 (更新)1230" sheetId="113" r:id="rId4"/>
    <sheet name="発信版 (SC)" sheetId="111" r:id="rId5"/>
    <sheet name="発信版 (不動産)" sheetId="112" r:id="rId6"/>
    <sheet name="検討" sheetId="103" r:id="rId7"/>
    <sheet name="日別分析" sheetId="106" r:id="rId8"/>
    <sheet name="桜ヶ丘" sheetId="101" r:id="rId9"/>
    <sheet name="吉祥寺" sheetId="108" r:id="rId10"/>
    <sheet name="高幡店12.31考え方" sheetId="102" r:id="rId11"/>
  </sheets>
  <calcPr calcId="191029"/>
</workbook>
</file>

<file path=xl/calcChain.xml><?xml version="1.0" encoding="utf-8"?>
<calcChain xmlns="http://schemas.openxmlformats.org/spreadsheetml/2006/main">
  <c r="C18" i="102" l="1"/>
  <c r="C7" i="102" l="1"/>
  <c r="C16" i="102"/>
  <c r="C17" i="102" l="1"/>
  <c r="C8" i="102" l="1"/>
  <c r="C10" i="102" s="1"/>
  <c r="C19" i="102"/>
  <c r="F20" i="108" l="1"/>
  <c r="E20" i="108"/>
  <c r="D20" i="108"/>
  <c r="C20" i="108"/>
  <c r="C1" i="101"/>
  <c r="C1" i="108"/>
  <c r="F20" i="101" l="1"/>
  <c r="E20" i="101"/>
  <c r="D20" i="101"/>
  <c r="C20" i="101"/>
  <c r="W19" i="106"/>
  <c r="W20" i="106" s="1"/>
  <c r="V19" i="106"/>
  <c r="V20" i="106" s="1"/>
  <c r="U19" i="106"/>
  <c r="U20" i="106" s="1"/>
  <c r="T19" i="106"/>
  <c r="T20" i="106" s="1"/>
  <c r="S19" i="106"/>
  <c r="S20" i="106" s="1"/>
  <c r="R19" i="106"/>
  <c r="R20" i="106" s="1"/>
  <c r="Q19" i="106"/>
  <c r="Q20" i="106" s="1"/>
  <c r="P19" i="106"/>
  <c r="P20" i="106" s="1"/>
  <c r="O19" i="106"/>
  <c r="O20" i="106" s="1"/>
  <c r="N19" i="106"/>
  <c r="N20" i="106" s="1"/>
  <c r="M19" i="106"/>
  <c r="M20" i="106" s="1"/>
  <c r="L19" i="106"/>
  <c r="L20" i="106" s="1"/>
  <c r="K19" i="106"/>
  <c r="K20" i="106" s="1"/>
  <c r="J19" i="106"/>
  <c r="J20" i="106" s="1"/>
  <c r="I19" i="106"/>
  <c r="I20" i="106" s="1"/>
  <c r="H19" i="106"/>
  <c r="H20" i="106" s="1"/>
  <c r="G19" i="106"/>
  <c r="G20" i="106" s="1"/>
  <c r="F19" i="106"/>
  <c r="F20" i="106" s="1"/>
  <c r="E19" i="106"/>
  <c r="E20" i="106" s="1"/>
  <c r="D19" i="106"/>
  <c r="D20" i="106" s="1"/>
  <c r="W17" i="106"/>
  <c r="W18" i="106" s="1"/>
  <c r="V17" i="106"/>
  <c r="V18" i="106" s="1"/>
  <c r="U17" i="106"/>
  <c r="U18" i="106" s="1"/>
  <c r="T17" i="106"/>
  <c r="T18" i="106" s="1"/>
  <c r="S17" i="106"/>
  <c r="S18" i="106" s="1"/>
  <c r="R17" i="106"/>
  <c r="R18" i="106" s="1"/>
  <c r="Q17" i="106"/>
  <c r="Q18" i="106" s="1"/>
  <c r="P17" i="106"/>
  <c r="P18" i="106" s="1"/>
  <c r="O17" i="106"/>
  <c r="O18" i="106" s="1"/>
  <c r="N17" i="106"/>
  <c r="N18" i="106" s="1"/>
  <c r="M17" i="106"/>
  <c r="M18" i="106" s="1"/>
  <c r="L17" i="106"/>
  <c r="L18" i="106" s="1"/>
  <c r="K17" i="106"/>
  <c r="K18" i="106" s="1"/>
  <c r="J17" i="106"/>
  <c r="J18" i="106" s="1"/>
  <c r="I17" i="106"/>
  <c r="I18" i="106" s="1"/>
  <c r="H17" i="106"/>
  <c r="H18" i="106" s="1"/>
  <c r="G17" i="106"/>
  <c r="G18" i="106" s="1"/>
  <c r="F17" i="106"/>
  <c r="F18" i="106" s="1"/>
  <c r="E17" i="106"/>
  <c r="E18" i="106" s="1"/>
  <c r="D17" i="106"/>
  <c r="D18" i="106" s="1"/>
  <c r="K16" i="106"/>
  <c r="W15" i="106"/>
  <c r="W16" i="106" s="1"/>
  <c r="V15" i="106"/>
  <c r="V16" i="106" s="1"/>
  <c r="U15" i="106"/>
  <c r="U16" i="106" s="1"/>
  <c r="T15" i="106"/>
  <c r="T16" i="106" s="1"/>
  <c r="S15" i="106"/>
  <c r="S16" i="106" s="1"/>
  <c r="R15" i="106"/>
  <c r="R16" i="106" s="1"/>
  <c r="Q15" i="106"/>
  <c r="Q16" i="106" s="1"/>
  <c r="P15" i="106"/>
  <c r="P16" i="106" s="1"/>
  <c r="O15" i="106"/>
  <c r="O16" i="106" s="1"/>
  <c r="N15" i="106"/>
  <c r="N16" i="106" s="1"/>
  <c r="M15" i="106"/>
  <c r="M16" i="106" s="1"/>
  <c r="L15" i="106"/>
  <c r="L16" i="106" s="1"/>
  <c r="K15" i="106"/>
  <c r="J15" i="106"/>
  <c r="J16" i="106" s="1"/>
  <c r="I15" i="106"/>
  <c r="I16" i="106" s="1"/>
  <c r="H15" i="106"/>
  <c r="H16" i="106" s="1"/>
  <c r="G15" i="106"/>
  <c r="G16" i="106" s="1"/>
  <c r="F15" i="106"/>
  <c r="F16" i="106" s="1"/>
  <c r="E15" i="106"/>
  <c r="E16" i="106" s="1"/>
  <c r="D15" i="106"/>
  <c r="D16" i="106" s="1"/>
  <c r="C19" i="106"/>
  <c r="C20" i="106" s="1"/>
  <c r="C17" i="106"/>
  <c r="C18" i="106" s="1"/>
  <c r="C15" i="106"/>
  <c r="C16" i="106" s="1"/>
  <c r="L7" i="106" l="1"/>
  <c r="L8" i="106" s="1"/>
  <c r="W7" i="106"/>
  <c r="W8" i="106" s="1"/>
  <c r="V7" i="106"/>
  <c r="V8" i="106" s="1"/>
  <c r="U7" i="106"/>
  <c r="U8" i="106" s="1"/>
  <c r="T7" i="106"/>
  <c r="T8" i="106" s="1"/>
  <c r="S7" i="106"/>
  <c r="S8" i="106" s="1"/>
  <c r="R7" i="106"/>
  <c r="R8" i="106" s="1"/>
  <c r="Q7" i="106"/>
  <c r="Q8" i="106" s="1"/>
  <c r="P7" i="106"/>
  <c r="P8" i="106" s="1"/>
  <c r="O7" i="106"/>
  <c r="O8" i="106" s="1"/>
  <c r="N7" i="106"/>
  <c r="N8" i="106" s="1"/>
  <c r="M7" i="106"/>
  <c r="M8" i="106" s="1"/>
  <c r="K7" i="106"/>
  <c r="K8" i="106" s="1"/>
  <c r="J7" i="106"/>
  <c r="J8" i="106" s="1"/>
  <c r="I7" i="106"/>
  <c r="I8" i="106" s="1"/>
  <c r="H7" i="106"/>
  <c r="H8" i="106" s="1"/>
  <c r="G7" i="106"/>
  <c r="G8" i="106" s="1"/>
  <c r="F7" i="106"/>
  <c r="F8" i="106" s="1"/>
  <c r="E7" i="106"/>
  <c r="E8" i="106" s="1"/>
  <c r="D7" i="106"/>
  <c r="D8" i="106" s="1"/>
  <c r="C7" i="106"/>
  <c r="C8" i="106" s="1"/>
  <c r="H58" i="103" l="1"/>
  <c r="G58" i="103"/>
  <c r="F58" i="103"/>
  <c r="E58" i="103"/>
  <c r="D58" i="103"/>
</calcChain>
</file>

<file path=xl/sharedStrings.xml><?xml version="1.0" encoding="utf-8"?>
<sst xmlns="http://schemas.openxmlformats.org/spreadsheetml/2006/main" count="1549" uniqueCount="159">
  <si>
    <t>桜ヶ丘</t>
    <rPh sb="0" eb="3">
      <t>サクラガオカ</t>
    </rPh>
    <phoneticPr fontId="2"/>
  </si>
  <si>
    <t>高尾</t>
    <rPh sb="0" eb="2">
      <t>タカオ</t>
    </rPh>
    <phoneticPr fontId="2"/>
  </si>
  <si>
    <t>仙川</t>
    <rPh sb="0" eb="2">
      <t>センガワ</t>
    </rPh>
    <phoneticPr fontId="2"/>
  </si>
  <si>
    <t>笹塚</t>
    <rPh sb="0" eb="1">
      <t>ササ</t>
    </rPh>
    <rPh sb="1" eb="2">
      <t>ツカ</t>
    </rPh>
    <phoneticPr fontId="2"/>
  </si>
  <si>
    <t>つつじヶ丘</t>
    <rPh sb="4" eb="5">
      <t>オカ</t>
    </rPh>
    <phoneticPr fontId="2"/>
  </si>
  <si>
    <t>橋本</t>
    <rPh sb="0" eb="2">
      <t>ハシモト</t>
    </rPh>
    <phoneticPr fontId="2"/>
  </si>
  <si>
    <t>北野</t>
    <rPh sb="0" eb="2">
      <t>キタノ</t>
    </rPh>
    <phoneticPr fontId="2"/>
  </si>
  <si>
    <t>府中</t>
    <rPh sb="0" eb="2">
      <t>フチュウ</t>
    </rPh>
    <phoneticPr fontId="2"/>
  </si>
  <si>
    <t>稲田堤</t>
    <rPh sb="0" eb="2">
      <t>イナダ</t>
    </rPh>
    <rPh sb="2" eb="3">
      <t>ツツミ</t>
    </rPh>
    <phoneticPr fontId="2"/>
  </si>
  <si>
    <t>幡ヶ谷</t>
    <rPh sb="0" eb="3">
      <t>ハタガヤ</t>
    </rPh>
    <phoneticPr fontId="2"/>
  </si>
  <si>
    <t>稲城</t>
    <rPh sb="0" eb="2">
      <t>イナギ</t>
    </rPh>
    <phoneticPr fontId="2"/>
  </si>
  <si>
    <t>堀之内</t>
    <rPh sb="0" eb="3">
      <t>ホリノウチ</t>
    </rPh>
    <phoneticPr fontId="2"/>
  </si>
  <si>
    <t>久我山</t>
    <rPh sb="0" eb="3">
      <t>クガヤマ</t>
    </rPh>
    <phoneticPr fontId="2"/>
  </si>
  <si>
    <t>南大沢</t>
    <rPh sb="0" eb="3">
      <t>ミナミオオサワ</t>
    </rPh>
    <phoneticPr fontId="2"/>
  </si>
  <si>
    <t>永福町</t>
    <rPh sb="0" eb="3">
      <t>エイフクチョウ</t>
    </rPh>
    <phoneticPr fontId="2"/>
  </si>
  <si>
    <t>東府中</t>
    <rPh sb="0" eb="3">
      <t>ヒガシフチュウ</t>
    </rPh>
    <phoneticPr fontId="2"/>
  </si>
  <si>
    <t>永山</t>
    <rPh sb="0" eb="2">
      <t>ナガヤマ</t>
    </rPh>
    <phoneticPr fontId="2"/>
  </si>
  <si>
    <t>火</t>
  </si>
  <si>
    <t>水</t>
  </si>
  <si>
    <t>木</t>
  </si>
  <si>
    <t>金</t>
  </si>
  <si>
    <t>店舗</t>
    <rPh sb="0" eb="2">
      <t>テンポ</t>
    </rPh>
    <phoneticPr fontId="2"/>
  </si>
  <si>
    <t>店休</t>
    <rPh sb="0" eb="2">
      <t>テンキュウ</t>
    </rPh>
    <phoneticPr fontId="2"/>
  </si>
  <si>
    <t>前年同日営業時間</t>
    <rPh sb="0" eb="2">
      <t>ゼンネン</t>
    </rPh>
    <rPh sb="2" eb="4">
      <t>ドウジツ</t>
    </rPh>
    <rPh sb="4" eb="6">
      <t>エイギョウ</t>
    </rPh>
    <rPh sb="6" eb="8">
      <t>ジカン</t>
    </rPh>
    <phoneticPr fontId="2"/>
  </si>
  <si>
    <t>前年同日最終売上</t>
    <rPh sb="0" eb="2">
      <t>ゼンネン</t>
    </rPh>
    <rPh sb="2" eb="4">
      <t>ドウジツ</t>
    </rPh>
    <rPh sb="4" eb="6">
      <t>サイシュウ</t>
    </rPh>
    <rPh sb="6" eb="8">
      <t>ウリアゲ</t>
    </rPh>
    <phoneticPr fontId="2"/>
  </si>
  <si>
    <t>前年同日最終１時間売上</t>
    <rPh sb="0" eb="2">
      <t>ゼンネン</t>
    </rPh>
    <rPh sb="2" eb="4">
      <t>ドウジツ</t>
    </rPh>
    <rPh sb="4" eb="6">
      <t>サイシュウ</t>
    </rPh>
    <rPh sb="7" eb="9">
      <t>ジカン</t>
    </rPh>
    <rPh sb="9" eb="11">
      <t>ウリアゲ</t>
    </rPh>
    <phoneticPr fontId="2"/>
  </si>
  <si>
    <t>本年営業時間（案）</t>
    <rPh sb="0" eb="2">
      <t>ホンネン</t>
    </rPh>
    <rPh sb="2" eb="4">
      <t>エイギョウ</t>
    </rPh>
    <rPh sb="4" eb="6">
      <t>ジカン</t>
    </rPh>
    <rPh sb="7" eb="8">
      <t>アン</t>
    </rPh>
    <phoneticPr fontId="2"/>
  </si>
  <si>
    <t>7:00-19:00</t>
    <phoneticPr fontId="2"/>
  </si>
  <si>
    <t>7:00-18:00</t>
    <phoneticPr fontId="2"/>
  </si>
  <si>
    <t>8:00-19:30</t>
    <phoneticPr fontId="2"/>
  </si>
  <si>
    <t>7:00-21:00</t>
    <phoneticPr fontId="2"/>
  </si>
  <si>
    <t>9:00-19:00</t>
    <phoneticPr fontId="2"/>
  </si>
  <si>
    <t>8:00-19:00</t>
    <phoneticPr fontId="2"/>
  </si>
  <si>
    <t>8:00-20:00</t>
    <phoneticPr fontId="2"/>
  </si>
  <si>
    <t>7:00-20:00</t>
    <phoneticPr fontId="2"/>
  </si>
  <si>
    <t>平常営業</t>
    <rPh sb="0" eb="2">
      <t>ヘイジョウ</t>
    </rPh>
    <rPh sb="2" eb="4">
      <t>エイギョウ</t>
    </rPh>
    <phoneticPr fontId="2"/>
  </si>
  <si>
    <t>7:00-17:00</t>
    <phoneticPr fontId="2"/>
  </si>
  <si>
    <t>8:00-18:00</t>
    <phoneticPr fontId="2"/>
  </si>
  <si>
    <t>9:00-18:00</t>
    <phoneticPr fontId="2"/>
  </si>
  <si>
    <t>項目</t>
    <rPh sb="0" eb="2">
      <t>コウモク</t>
    </rPh>
    <phoneticPr fontId="2"/>
  </si>
  <si>
    <t>京王八王子 　　　　　※ＳＣ指示に準ずる</t>
    <rPh sb="0" eb="2">
      <t>ケイオウ</t>
    </rPh>
    <rPh sb="2" eb="5">
      <t>ハチオウジ</t>
    </rPh>
    <rPh sb="14" eb="16">
      <t>シジ</t>
    </rPh>
    <rPh sb="17" eb="18">
      <t>ジュン</t>
    </rPh>
    <phoneticPr fontId="2"/>
  </si>
  <si>
    <t>吉祥寺　　　　　　　　※ＳＣ指示に準ずる</t>
    <rPh sb="0" eb="3">
      <t>キチジョウジ</t>
    </rPh>
    <rPh sb="14" eb="16">
      <t>シジ</t>
    </rPh>
    <rPh sb="17" eb="18">
      <t>ジュン</t>
    </rPh>
    <phoneticPr fontId="2"/>
  </si>
  <si>
    <t>調布　　　　　　　　　　　※ＳＣ指示に準ずる</t>
    <rPh sb="0" eb="2">
      <t>チョウフ</t>
    </rPh>
    <rPh sb="16" eb="18">
      <t>シジ</t>
    </rPh>
    <rPh sb="19" eb="20">
      <t>ジュン</t>
    </rPh>
    <phoneticPr fontId="2"/>
  </si>
  <si>
    <t>7:30-19:00</t>
    <phoneticPr fontId="2"/>
  </si>
  <si>
    <t>高幡　　　　　　　　　　　　</t>
    <rPh sb="0" eb="2">
      <t>タカハタ</t>
    </rPh>
    <phoneticPr fontId="2"/>
  </si>
  <si>
    <t>8:00-18:00</t>
    <phoneticPr fontId="2"/>
  </si>
  <si>
    <t>調布　　　　　　　　　　　</t>
    <rPh sb="0" eb="2">
      <t>チョウフ</t>
    </rPh>
    <phoneticPr fontId="2"/>
  </si>
  <si>
    <t>本年営業時間</t>
    <rPh sb="0" eb="2">
      <t>ホンネン</t>
    </rPh>
    <rPh sb="2" eb="4">
      <t>エイギョウ</t>
    </rPh>
    <rPh sb="4" eb="6">
      <t>ジカン</t>
    </rPh>
    <phoneticPr fontId="2"/>
  </si>
  <si>
    <t>7:30-19:00　</t>
    <phoneticPr fontId="2"/>
  </si>
  <si>
    <t>2019-2020　年末年始営業時間一覧（案）</t>
    <rPh sb="10" eb="12">
      <t>ネンマツ</t>
    </rPh>
    <rPh sb="12" eb="14">
      <t>ネンシ</t>
    </rPh>
    <rPh sb="14" eb="16">
      <t>エイギョウ</t>
    </rPh>
    <rPh sb="16" eb="18">
      <t>ジカン</t>
    </rPh>
    <rPh sb="18" eb="20">
      <t>イチラン</t>
    </rPh>
    <rPh sb="21" eb="22">
      <t>アン</t>
    </rPh>
    <phoneticPr fontId="2"/>
  </si>
  <si>
    <t>土</t>
    <rPh sb="0" eb="1">
      <t>ド</t>
    </rPh>
    <phoneticPr fontId="2"/>
  </si>
  <si>
    <t>7:00-19:00</t>
  </si>
  <si>
    <t>8:00-20:00</t>
  </si>
  <si>
    <t>7:00-21:00</t>
  </si>
  <si>
    <t>7:00-18:00</t>
  </si>
  <si>
    <t>9:00-19:00</t>
  </si>
  <si>
    <t>7:00-20:00</t>
  </si>
  <si>
    <t>8:00-19:00</t>
  </si>
  <si>
    <t>8:00-19:30</t>
  </si>
  <si>
    <t>9:00-18:00</t>
  </si>
  <si>
    <t>7:00-17:00</t>
  </si>
  <si>
    <t>8:00-18:00</t>
  </si>
  <si>
    <t>１月日商</t>
    <rPh sb="1" eb="2">
      <t>ガツ</t>
    </rPh>
    <rPh sb="2" eb="4">
      <t>ニッショウ</t>
    </rPh>
    <phoneticPr fontId="2"/>
  </si>
  <si>
    <t>桜ケ丘</t>
    <rPh sb="0" eb="3">
      <t>サクラガオカ</t>
    </rPh>
    <phoneticPr fontId="7"/>
  </si>
  <si>
    <t>吉祥寺</t>
    <rPh sb="0" eb="3">
      <t>キチジョウジ</t>
    </rPh>
    <phoneticPr fontId="7"/>
  </si>
  <si>
    <t>高幡</t>
    <rPh sb="0" eb="2">
      <t>タカハタ</t>
    </rPh>
    <phoneticPr fontId="7"/>
  </si>
  <si>
    <t>高尾</t>
    <rPh sb="0" eb="2">
      <t>タカオ</t>
    </rPh>
    <phoneticPr fontId="7"/>
  </si>
  <si>
    <t>仙川</t>
    <rPh sb="0" eb="2">
      <t>センガワ</t>
    </rPh>
    <phoneticPr fontId="7"/>
  </si>
  <si>
    <t>笹塚</t>
    <rPh sb="0" eb="2">
      <t>ササヅカ</t>
    </rPh>
    <phoneticPr fontId="7"/>
  </si>
  <si>
    <t>つつじヶ丘</t>
    <rPh sb="4" eb="5">
      <t>オカ</t>
    </rPh>
    <phoneticPr fontId="7"/>
  </si>
  <si>
    <t>京王八王子</t>
    <rPh sb="0" eb="2">
      <t>ケイオウ</t>
    </rPh>
    <rPh sb="2" eb="5">
      <t>ハチオウジ</t>
    </rPh>
    <phoneticPr fontId="7"/>
  </si>
  <si>
    <t>橋本</t>
    <rPh sb="0" eb="2">
      <t>ハシモト</t>
    </rPh>
    <phoneticPr fontId="7"/>
  </si>
  <si>
    <t>北野</t>
    <rPh sb="0" eb="2">
      <t>キタノ</t>
    </rPh>
    <phoneticPr fontId="7"/>
  </si>
  <si>
    <t>府中</t>
    <rPh sb="0" eb="2">
      <t>フチュウ</t>
    </rPh>
    <phoneticPr fontId="7"/>
  </si>
  <si>
    <t>稲田堤</t>
    <rPh sb="0" eb="3">
      <t>イナダヅツミ</t>
    </rPh>
    <phoneticPr fontId="7"/>
  </si>
  <si>
    <t>幡ヶ谷</t>
    <rPh sb="0" eb="1">
      <t>ハタ</t>
    </rPh>
    <rPh sb="2" eb="3">
      <t>タニ</t>
    </rPh>
    <phoneticPr fontId="7"/>
  </si>
  <si>
    <t>稲城</t>
    <rPh sb="0" eb="2">
      <t>イナギ</t>
    </rPh>
    <phoneticPr fontId="7"/>
  </si>
  <si>
    <t>堀之内</t>
    <rPh sb="0" eb="3">
      <t>ホリノウチ</t>
    </rPh>
    <phoneticPr fontId="7"/>
  </si>
  <si>
    <t>久我山</t>
    <rPh sb="0" eb="3">
      <t>クガヤマ</t>
    </rPh>
    <phoneticPr fontId="7"/>
  </si>
  <si>
    <t>南大沢</t>
    <rPh sb="0" eb="1">
      <t>ミナミ</t>
    </rPh>
    <rPh sb="1" eb="3">
      <t>オオサワ</t>
    </rPh>
    <phoneticPr fontId="7"/>
  </si>
  <si>
    <t>永福町</t>
    <rPh sb="0" eb="3">
      <t>エイフクチョウ</t>
    </rPh>
    <phoneticPr fontId="7"/>
  </si>
  <si>
    <t>東府中</t>
    <rPh sb="0" eb="3">
      <t>ヒガシフチュウ</t>
    </rPh>
    <phoneticPr fontId="7"/>
  </si>
  <si>
    <t>永山</t>
    <rPh sb="0" eb="2">
      <t>ナガヤマ</t>
    </rPh>
    <phoneticPr fontId="7"/>
  </si>
  <si>
    <t>調布</t>
    <rPh sb="0" eb="2">
      <t>チョウフ</t>
    </rPh>
    <phoneticPr fontId="7"/>
  </si>
  <si>
    <t>12/31売上</t>
    <rPh sb="5" eb="7">
      <t>ウリアゲ</t>
    </rPh>
    <phoneticPr fontId="2"/>
  </si>
  <si>
    <t>12月日商</t>
    <rPh sb="2" eb="3">
      <t>ガツ</t>
    </rPh>
    <rPh sb="3" eb="5">
      <t>ニッショウ</t>
    </rPh>
    <phoneticPr fontId="2"/>
  </si>
  <si>
    <t>差異</t>
    <rPh sb="0" eb="2">
      <t>サイ</t>
    </rPh>
    <phoneticPr fontId="2"/>
  </si>
  <si>
    <t>差異率</t>
    <rPh sb="0" eb="2">
      <t>サイ</t>
    </rPh>
    <rPh sb="2" eb="3">
      <t>リツ</t>
    </rPh>
    <phoneticPr fontId="2"/>
  </si>
  <si>
    <t>1/1売上</t>
    <rPh sb="3" eb="5">
      <t>ウリアゲ</t>
    </rPh>
    <phoneticPr fontId="2"/>
  </si>
  <si>
    <t>1/2売上</t>
    <rPh sb="3" eb="5">
      <t>ウリアゲ</t>
    </rPh>
    <phoneticPr fontId="2"/>
  </si>
  <si>
    <t>1/3売上</t>
    <rPh sb="3" eb="5">
      <t>ウリアゲ</t>
    </rPh>
    <phoneticPr fontId="2"/>
  </si>
  <si>
    <t>1/1差異</t>
    <rPh sb="3" eb="5">
      <t>サイ</t>
    </rPh>
    <phoneticPr fontId="2"/>
  </si>
  <si>
    <t>1/2差異</t>
    <rPh sb="3" eb="5">
      <t>サイ</t>
    </rPh>
    <phoneticPr fontId="2"/>
  </si>
  <si>
    <t>1/3差異</t>
    <rPh sb="3" eb="5">
      <t>サイ</t>
    </rPh>
    <phoneticPr fontId="2"/>
  </si>
  <si>
    <t>7時</t>
    <rPh sb="1" eb="2">
      <t>ジ</t>
    </rPh>
    <phoneticPr fontId="2"/>
  </si>
  <si>
    <t>8時</t>
    <rPh sb="1" eb="2">
      <t>ジ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</si>
  <si>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</si>
  <si>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</si>
  <si>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</si>
  <si>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</si>
  <si>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</si>
  <si>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</si>
  <si>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</si>
  <si>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</si>
  <si>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</si>
  <si>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</si>
  <si>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</si>
  <si>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</si>
  <si>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</si>
  <si>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22時</t>
    <rPh sb="2" eb="3">
      <t>ジ</t>
    </rPh>
    <phoneticPr fontId="2"/>
  </si>
  <si>
    <t>6時</t>
    <rPh sb="1" eb="2">
      <t>ジ</t>
    </rPh>
    <phoneticPr fontId="2"/>
  </si>
  <si>
    <t>売上</t>
    <rPh sb="0" eb="2">
      <t>ウリアゲ</t>
    </rPh>
    <phoneticPr fontId="2"/>
  </si>
  <si>
    <t>粗利</t>
    <rPh sb="0" eb="2">
      <t>アラリ</t>
    </rPh>
    <phoneticPr fontId="2"/>
  </si>
  <si>
    <t>人件費</t>
    <rPh sb="0" eb="3">
      <t>ジンケンヒ</t>
    </rPh>
    <phoneticPr fontId="2"/>
  </si>
  <si>
    <t>経費</t>
    <rPh sb="0" eb="2">
      <t>ケイヒ</t>
    </rPh>
    <phoneticPr fontId="2"/>
  </si>
  <si>
    <t>専属営業利益</t>
    <rPh sb="0" eb="2">
      <t>センゾク</t>
    </rPh>
    <rPh sb="2" eb="4">
      <t>エイギョウ</t>
    </rPh>
    <rPh sb="4" eb="6">
      <t>リエキ</t>
    </rPh>
    <phoneticPr fontId="2"/>
  </si>
  <si>
    <t>＜社員除き＞</t>
    <rPh sb="1" eb="3">
      <t>シャイン</t>
    </rPh>
    <rPh sb="3" eb="4">
      <t>ノゾ</t>
    </rPh>
    <phoneticPr fontId="2"/>
  </si>
  <si>
    <t>＜社員含む＞</t>
    <rPh sb="1" eb="3">
      <t>シャイン</t>
    </rPh>
    <rPh sb="3" eb="4">
      <t>フク</t>
    </rPh>
    <phoneticPr fontId="2"/>
  </si>
  <si>
    <t>高幡店12月31日営業利益シミュレーション</t>
    <rPh sb="0" eb="3">
      <t>タカハタテン</t>
    </rPh>
    <rPh sb="5" eb="6">
      <t>ガツ</t>
    </rPh>
    <rPh sb="8" eb="9">
      <t>ヒ</t>
    </rPh>
    <rPh sb="9" eb="11">
      <t>エイギョウ</t>
    </rPh>
    <rPh sb="11" eb="13">
      <t>リエキ</t>
    </rPh>
    <phoneticPr fontId="2"/>
  </si>
  <si>
    <t>備考</t>
    <rPh sb="0" eb="2">
      <t>ビコウ</t>
    </rPh>
    <phoneticPr fontId="2"/>
  </si>
  <si>
    <t>2018年12月31日実績</t>
    <rPh sb="4" eb="5">
      <t>ネン</t>
    </rPh>
    <rPh sb="7" eb="8">
      <t>ガツ</t>
    </rPh>
    <rPh sb="10" eb="11">
      <t>ヒ</t>
    </rPh>
    <rPh sb="11" eb="13">
      <t>ジッセキ</t>
    </rPh>
    <phoneticPr fontId="2"/>
  </si>
  <si>
    <t>想定値</t>
    <rPh sb="0" eb="2">
      <t>ソウテイ</t>
    </rPh>
    <rPh sb="2" eb="3">
      <t>チ</t>
    </rPh>
    <phoneticPr fontId="2"/>
  </si>
  <si>
    <t>2018年12月31日実績（粗利率55.7%）</t>
    <rPh sb="4" eb="5">
      <t>ネン</t>
    </rPh>
    <rPh sb="7" eb="8">
      <t>ガツ</t>
    </rPh>
    <rPh sb="10" eb="11">
      <t>ヒ</t>
    </rPh>
    <rPh sb="11" eb="13">
      <t>ジッセキ</t>
    </rPh>
    <rPh sb="14" eb="16">
      <t>アラリ</t>
    </rPh>
    <rPh sb="16" eb="17">
      <t>リツ</t>
    </rPh>
    <phoneticPr fontId="2"/>
  </si>
  <si>
    <t>正社員含む</t>
    <rPh sb="0" eb="3">
      <t>セイシャイン</t>
    </rPh>
    <rPh sb="3" eb="4">
      <t>フク</t>
    </rPh>
    <phoneticPr fontId="2"/>
  </si>
  <si>
    <t>＜参考＞昨年度正月実績</t>
    <rPh sb="1" eb="3">
      <t>サンコウ</t>
    </rPh>
    <rPh sb="4" eb="7">
      <t>サクネンド</t>
    </rPh>
    <rPh sb="7" eb="9">
      <t>ショウガツ</t>
    </rPh>
    <rPh sb="9" eb="11">
      <t>ジッセキ</t>
    </rPh>
    <phoneticPr fontId="2"/>
  </si>
  <si>
    <t>固定費含む</t>
    <rPh sb="0" eb="2">
      <t>コテイ</t>
    </rPh>
    <rPh sb="2" eb="3">
      <t>ヒ</t>
    </rPh>
    <rPh sb="3" eb="4">
      <t>フク</t>
    </rPh>
    <phoneticPr fontId="2"/>
  </si>
  <si>
    <t>正社員・固定費含む</t>
    <rPh sb="0" eb="3">
      <t>セイシャイン</t>
    </rPh>
    <rPh sb="4" eb="7">
      <t>コテイヒ</t>
    </rPh>
    <rPh sb="7" eb="8">
      <t>フク</t>
    </rPh>
    <phoneticPr fontId="2"/>
  </si>
  <si>
    <t>PA人件費のみ（時給1,035円×55時間）</t>
    <rPh sb="2" eb="5">
      <t>ジンケンヒ</t>
    </rPh>
    <rPh sb="8" eb="10">
      <t>ジキュウ</t>
    </rPh>
    <rPh sb="15" eb="16">
      <t>エン</t>
    </rPh>
    <rPh sb="19" eb="21">
      <t>ジカン</t>
    </rPh>
    <phoneticPr fontId="2"/>
  </si>
  <si>
    <t>変動費30.0%</t>
    <rPh sb="0" eb="2">
      <t>ヘンドウ</t>
    </rPh>
    <rPh sb="2" eb="3">
      <t>ヒ</t>
    </rPh>
    <phoneticPr fontId="2"/>
  </si>
  <si>
    <t>8:00-21:00</t>
    <phoneticPr fontId="2"/>
  </si>
  <si>
    <t>2019-2020　年末年始営業時間について</t>
    <rPh sb="10" eb="12">
      <t>ネンマツ</t>
    </rPh>
    <rPh sb="12" eb="14">
      <t>ネンシ</t>
    </rPh>
    <rPh sb="14" eb="16">
      <t>エイギョウ</t>
    </rPh>
    <rPh sb="16" eb="18">
      <t>ジカン</t>
    </rPh>
    <phoneticPr fontId="2"/>
  </si>
  <si>
    <t>吉祥寺</t>
    <rPh sb="0" eb="3">
      <t>キチジョウジ</t>
    </rPh>
    <phoneticPr fontId="2"/>
  </si>
  <si>
    <t>京王八王子 　　　　　</t>
    <rPh sb="0" eb="2">
      <t>ケイオウ</t>
    </rPh>
    <rPh sb="2" eb="5">
      <t>ハチオウジ</t>
    </rPh>
    <phoneticPr fontId="2"/>
  </si>
  <si>
    <t>※別途SCから指示があった店舗については、SCの指示に従ってください。</t>
    <rPh sb="1" eb="3">
      <t>ベット</t>
    </rPh>
    <rPh sb="7" eb="9">
      <t>シジ</t>
    </rPh>
    <rPh sb="13" eb="15">
      <t>テンポ</t>
    </rPh>
    <rPh sb="24" eb="26">
      <t>シジ</t>
    </rPh>
    <rPh sb="27" eb="28">
      <t>シタガ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</si>
  <si>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</si>
  <si>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</si>
  <si>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</si>
  <si>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</si>
  <si>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休業</t>
    <phoneticPr fontId="2"/>
  </si>
  <si>
    <t>高幡</t>
    <rPh sb="0" eb="2">
      <t>タカハタ</t>
    </rPh>
    <phoneticPr fontId="2"/>
  </si>
  <si>
    <t>笹塚</t>
    <rPh sb="0" eb="2">
      <t>ササヅカ</t>
    </rPh>
    <phoneticPr fontId="2"/>
  </si>
  <si>
    <t>京王八王子</t>
    <rPh sb="0" eb="5">
      <t>ケイオウハチオウジ</t>
    </rPh>
    <phoneticPr fontId="2"/>
  </si>
  <si>
    <t>稲田堤</t>
    <rPh sb="0" eb="3">
      <t>イナダヅツミ</t>
    </rPh>
    <phoneticPr fontId="2"/>
  </si>
  <si>
    <t>調布</t>
    <rPh sb="0" eb="2">
      <t>チョウフ</t>
    </rPh>
    <phoneticPr fontId="2"/>
  </si>
  <si>
    <t>1月4日～</t>
    <rPh sb="1" eb="2">
      <t>ガツ</t>
    </rPh>
    <rPh sb="3" eb="4">
      <t>ニチ</t>
    </rPh>
    <phoneticPr fontId="2"/>
  </si>
  <si>
    <t>2020/11/20　　営業本部</t>
    <rPh sb="12" eb="14">
      <t>エイギョウ</t>
    </rPh>
    <rPh sb="14" eb="16">
      <t>ホンブ</t>
    </rPh>
    <phoneticPr fontId="2"/>
  </si>
  <si>
    <t>日</t>
    <rPh sb="0" eb="1">
      <t>ヒ</t>
    </rPh>
    <phoneticPr fontId="2"/>
  </si>
  <si>
    <t>月</t>
    <rPh sb="0" eb="1">
      <t>ゲツ</t>
    </rPh>
    <phoneticPr fontId="2"/>
  </si>
  <si>
    <t>2020-2021　年末年始営業時間について（案）</t>
    <rPh sb="10" eb="12">
      <t>ネンマツ</t>
    </rPh>
    <rPh sb="12" eb="14">
      <t>ネンシ</t>
    </rPh>
    <rPh sb="14" eb="16">
      <t>エイギョウ</t>
    </rPh>
    <rPh sb="16" eb="18">
      <t>ジカン</t>
    </rPh>
    <rPh sb="23" eb="24">
      <t>アン</t>
    </rPh>
    <phoneticPr fontId="2"/>
  </si>
  <si>
    <t>7:00-16:00</t>
    <phoneticPr fontId="2"/>
  </si>
  <si>
    <t>8:00-17:00</t>
    <phoneticPr fontId="2"/>
  </si>
  <si>
    <t>2020/11/26　　営業本部</t>
    <rPh sb="12" eb="14">
      <t>エイギョウ</t>
    </rPh>
    <rPh sb="14" eb="16">
      <t>ホンブ</t>
    </rPh>
    <phoneticPr fontId="2"/>
  </si>
  <si>
    <t>1月4日（月）
～11日（月・祝）</t>
    <rPh sb="1" eb="2">
      <t>ガツ</t>
    </rPh>
    <rPh sb="3" eb="4">
      <t>ヒ</t>
    </rPh>
    <rPh sb="5" eb="6">
      <t>ゲツ</t>
    </rPh>
    <rPh sb="11" eb="12">
      <t>ヒ</t>
    </rPh>
    <rPh sb="13" eb="14">
      <t>ゲツ</t>
    </rPh>
    <rPh sb="15" eb="16">
      <t>シュク</t>
    </rPh>
    <phoneticPr fontId="2"/>
  </si>
  <si>
    <t>2020-2021　京王食品（ルパ）年末年始営業時間について</t>
    <rPh sb="10" eb="14">
      <t>ケイオウショクヒン</t>
    </rPh>
    <rPh sb="18" eb="20">
      <t>ネンマツ</t>
    </rPh>
    <rPh sb="20" eb="22">
      <t>ネンシ</t>
    </rPh>
    <rPh sb="22" eb="24">
      <t>エイギョウ</t>
    </rPh>
    <rPh sb="24" eb="26">
      <t>ジカン</t>
    </rPh>
    <phoneticPr fontId="2"/>
  </si>
  <si>
    <t>京王食品株式会社</t>
    <rPh sb="0" eb="4">
      <t>ケイオウショクヒン</t>
    </rPh>
    <rPh sb="4" eb="8">
      <t>カブシキガイシャ</t>
    </rPh>
    <phoneticPr fontId="2"/>
  </si>
  <si>
    <t>2020/11/27　　営業本部</t>
    <rPh sb="12" eb="14">
      <t>エイギョウ</t>
    </rPh>
    <rPh sb="14" eb="16">
      <t>ホンブ</t>
    </rPh>
    <phoneticPr fontId="2"/>
  </si>
  <si>
    <t>2020-2021　年末年始営業時間について</t>
    <rPh sb="10" eb="12">
      <t>ネンマツ</t>
    </rPh>
    <rPh sb="12" eb="14">
      <t>ネンシ</t>
    </rPh>
    <rPh sb="14" eb="16">
      <t>エイギョウ</t>
    </rPh>
    <rPh sb="16" eb="18">
      <t>ジカン</t>
    </rPh>
    <phoneticPr fontId="2"/>
  </si>
  <si>
    <t>7:00-21:30</t>
    <phoneticPr fontId="2"/>
  </si>
  <si>
    <t>2020/12/30　　営業本部</t>
    <rPh sb="12" eb="14">
      <t>エイギョウ</t>
    </rPh>
    <rPh sb="14" eb="16">
      <t>ホンブ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</si>
</sst>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9.5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38" fontId="0" fillId="0" borderId="1" xfId="1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6" fontId="4" fillId="0" borderId="2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6" fontId="0" fillId="0" borderId="7" xfId="0" applyNumberForma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4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1" fillId="0" borderId="13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56" fontId="8" fillId="0" borderId="7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shrinkToFit="1"/>
    </xf>
    <xf numFmtId="38" fontId="9" fillId="0" borderId="0" xfId="1" applyFont="1"/>
    <xf numFmtId="38" fontId="9" fillId="0" borderId="0" xfId="1" applyFont="1" applyAlignment="1">
      <alignment shrinkToFit="1"/>
    </xf>
    <xf numFmtId="176" fontId="9" fillId="0" borderId="0" xfId="1" applyNumberFormat="1" applyFont="1"/>
    <xf numFmtId="176" fontId="9" fillId="0" borderId="0" xfId="1" applyNumberFormat="1" applyFont="1" applyAlignment="1">
      <alignment shrinkToFit="1"/>
    </xf>
    <xf numFmtId="38" fontId="9" fillId="0" borderId="0" xfId="0" applyNumberFormat="1" applyFont="1"/>
    <xf numFmtId="38" fontId="9" fillId="0" borderId="0" xfId="0" applyNumberFormat="1" applyFont="1" applyAlignment="1">
      <alignment shrinkToFit="1"/>
    </xf>
    <xf numFmtId="176" fontId="9" fillId="0" borderId="0" xfId="0" applyNumberFormat="1" applyFont="1" applyAlignment="1">
      <alignment shrinkToFit="1"/>
    </xf>
    <xf numFmtId="5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8" fontId="9" fillId="0" borderId="0" xfId="1" applyFont="1" applyAlignment="1">
      <alignment horizontal="right"/>
    </xf>
    <xf numFmtId="38" fontId="9" fillId="0" borderId="0" xfId="1" applyFont="1" applyAlignment="1">
      <alignment horizontal="center"/>
    </xf>
    <xf numFmtId="38" fontId="9" fillId="0" borderId="0" xfId="1" applyFont="1" applyAlignment="1"/>
    <xf numFmtId="38" fontId="9" fillId="0" borderId="23" xfId="1" applyFont="1" applyFill="1" applyBorder="1"/>
    <xf numFmtId="38" fontId="9" fillId="0" borderId="24" xfId="1" applyFont="1" applyBorder="1"/>
    <xf numFmtId="38" fontId="9" fillId="0" borderId="24" xfId="1" applyFont="1" applyBorder="1" applyAlignment="1">
      <alignment horizontal="right"/>
    </xf>
    <xf numFmtId="38" fontId="9" fillId="0" borderId="0" xfId="1" applyFont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38" fontId="9" fillId="0" borderId="23" xfId="1" applyFont="1" applyBorder="1" applyAlignment="1">
      <alignment horizontal="right"/>
    </xf>
    <xf numFmtId="38" fontId="9" fillId="2" borderId="24" xfId="1" applyFont="1" applyFill="1" applyBorder="1"/>
    <xf numFmtId="38" fontId="9" fillId="2" borderId="23" xfId="1" applyFont="1" applyFill="1" applyBorder="1"/>
    <xf numFmtId="0" fontId="10" fillId="0" borderId="0" xfId="0" applyFont="1"/>
    <xf numFmtId="0" fontId="9" fillId="0" borderId="18" xfId="0" applyFont="1" applyBorder="1"/>
    <xf numFmtId="0" fontId="9" fillId="0" borderId="14" xfId="0" applyFont="1" applyBorder="1"/>
    <xf numFmtId="0" fontId="9" fillId="0" borderId="20" xfId="0" applyFont="1" applyBorder="1"/>
    <xf numFmtId="0" fontId="9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16" xfId="0" applyFont="1" applyBorder="1" applyAlignment="1">
      <alignment horizontal="center"/>
    </xf>
    <xf numFmtId="38" fontId="9" fillId="0" borderId="10" xfId="1" applyFont="1" applyBorder="1"/>
    <xf numFmtId="38" fontId="9" fillId="0" borderId="11" xfId="1" applyFont="1" applyBorder="1"/>
    <xf numFmtId="0" fontId="9" fillId="0" borderId="30" xfId="0" applyFont="1" applyBorder="1"/>
    <xf numFmtId="38" fontId="9" fillId="0" borderId="31" xfId="1" applyFont="1" applyBorder="1"/>
    <xf numFmtId="0" fontId="9" fillId="0" borderId="32" xfId="0" applyFont="1" applyBorder="1"/>
    <xf numFmtId="0" fontId="9" fillId="0" borderId="33" xfId="0" applyFont="1" applyBorder="1"/>
    <xf numFmtId="0" fontId="9" fillId="0" borderId="34" xfId="0" applyFont="1" applyBorder="1"/>
    <xf numFmtId="38" fontId="9" fillId="2" borderId="25" xfId="0" applyNumberFormat="1" applyFont="1" applyFill="1" applyBorder="1"/>
    <xf numFmtId="31" fontId="9" fillId="0" borderId="14" xfId="0" applyNumberFormat="1" applyFont="1" applyBorder="1" applyAlignment="1">
      <alignment shrinkToFit="1"/>
    </xf>
    <xf numFmtId="31" fontId="9" fillId="0" borderId="20" xfId="0" applyNumberFormat="1" applyFont="1" applyBorder="1" applyAlignment="1">
      <alignment shrinkToFit="1"/>
    </xf>
    <xf numFmtId="31" fontId="9" fillId="0" borderId="15" xfId="0" applyNumberFormat="1" applyFont="1" applyBorder="1" applyAlignment="1">
      <alignment shrinkToFit="1"/>
    </xf>
    <xf numFmtId="0" fontId="9" fillId="0" borderId="26" xfId="0" applyFont="1" applyBorder="1"/>
    <xf numFmtId="0" fontId="9" fillId="0" borderId="16" xfId="0" applyFont="1" applyBorder="1" applyAlignment="1">
      <alignment shrinkToFit="1"/>
    </xf>
    <xf numFmtId="38" fontId="9" fillId="0" borderId="12" xfId="1" applyFont="1" applyBorder="1"/>
    <xf numFmtId="0" fontId="9" fillId="0" borderId="0" xfId="0" applyFont="1" applyFill="1"/>
    <xf numFmtId="0" fontId="9" fillId="0" borderId="0" xfId="0" applyFont="1" applyFill="1" applyBorder="1"/>
    <xf numFmtId="38" fontId="9" fillId="0" borderId="0" xfId="0" applyNumberFormat="1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5" fillId="0" borderId="35" xfId="0" applyFont="1" applyBorder="1"/>
    <xf numFmtId="56" fontId="13" fillId="4" borderId="7" xfId="0" applyNumberFormat="1" applyFont="1" applyFill="1" applyBorder="1" applyAlignment="1">
      <alignment horizontal="center" vertical="center"/>
    </xf>
    <xf numFmtId="56" fontId="13" fillId="4" borderId="2" xfId="0" applyNumberFormat="1" applyFont="1" applyFill="1" applyBorder="1" applyAlignment="1">
      <alignment horizontal="center" vertical="center"/>
    </xf>
    <xf numFmtId="56" fontId="13" fillId="4" borderId="3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ill="1"/>
    <xf numFmtId="56" fontId="4" fillId="0" borderId="7" xfId="0" applyNumberFormat="1" applyFont="1" applyFill="1" applyBorder="1" applyAlignment="1">
      <alignment horizontal="center" vertical="center"/>
    </xf>
    <xf numFmtId="56" fontId="4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56" fontId="8" fillId="0" borderId="7" xfId="0" applyNumberFormat="1" applyFont="1" applyFill="1" applyBorder="1" applyAlignment="1">
      <alignment horizontal="center" vertical="center"/>
    </xf>
    <xf numFmtId="31" fontId="0" fillId="0" borderId="0" xfId="0" applyNumberFormat="1"/>
    <xf numFmtId="31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1" fontId="0" fillId="0" borderId="0" xfId="0" applyNumberFormat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56" fontId="4" fillId="0" borderId="36" xfId="0" quotePrefix="1" applyNumberFormat="1" applyFont="1" applyBorder="1" applyAlignment="1">
      <alignment horizontal="center" vertical="center" wrapText="1"/>
    </xf>
    <xf numFmtId="56" fontId="4" fillId="0" borderId="37" xfId="0" quotePrefix="1" applyNumberFormat="1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桜ヶ丘!$C$1:$C$2</c:f>
              <c:strCache>
                <c:ptCount val="2"/>
                <c:pt idx="0">
                  <c:v>桜ヶ丘</c:v>
                </c:pt>
                <c:pt idx="1">
                  <c:v>12月31日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桜ヶ丘!$B$3:$B$19</c:f>
              <c:strCache>
                <c:ptCount val="17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</c:strCache>
            </c:strRef>
          </c:cat>
          <c:val>
            <c:numRef>
              <c:f>桜ヶ丘!$C$3:$C$19</c:f>
              <c:numCache>
                <c:formatCode>#,##0_);[Red]\(#,##0\)</c:formatCode>
                <c:ptCount val="17"/>
                <c:pt idx="0">
                  <c:v>96</c:v>
                </c:pt>
                <c:pt idx="1">
                  <c:v>7967</c:v>
                </c:pt>
                <c:pt idx="2">
                  <c:v>24345</c:v>
                </c:pt>
                <c:pt idx="3">
                  <c:v>31781</c:v>
                </c:pt>
                <c:pt idx="4">
                  <c:v>56336</c:v>
                </c:pt>
                <c:pt idx="5">
                  <c:v>86563</c:v>
                </c:pt>
                <c:pt idx="6">
                  <c:v>92005</c:v>
                </c:pt>
                <c:pt idx="7">
                  <c:v>49058</c:v>
                </c:pt>
                <c:pt idx="8">
                  <c:v>46172</c:v>
                </c:pt>
                <c:pt idx="9">
                  <c:v>42004</c:v>
                </c:pt>
                <c:pt idx="10">
                  <c:v>31601</c:v>
                </c:pt>
                <c:pt idx="11">
                  <c:v>20499</c:v>
                </c:pt>
                <c:pt idx="12">
                  <c:v>5082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1-40E5-9F8F-03E6E41CF01B}"/>
            </c:ext>
          </c:extLst>
        </c:ser>
        <c:ser>
          <c:idx val="1"/>
          <c:order val="1"/>
          <c:tx>
            <c:strRef>
              <c:f>桜ヶ丘!$D$1:$D$2</c:f>
              <c:strCache>
                <c:ptCount val="2"/>
                <c:pt idx="0">
                  <c:v>桜ヶ丘</c:v>
                </c:pt>
                <c:pt idx="1">
                  <c:v>1月1日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桜ヶ丘!$B$3:$B$19</c:f>
              <c:strCache>
                <c:ptCount val="17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</c:strCache>
            </c:strRef>
          </c:cat>
          <c:val>
            <c:numRef>
              <c:f>桜ヶ丘!$D$3:$D$19</c:f>
              <c:numCache>
                <c:formatCode>#,##0_);[Red]\(#,##0\)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1-40E5-9F8F-03E6E41CF01B}"/>
            </c:ext>
          </c:extLst>
        </c:ser>
        <c:ser>
          <c:idx val="2"/>
          <c:order val="2"/>
          <c:tx>
            <c:strRef>
              <c:f>桜ヶ丘!$E$1:$E$2</c:f>
              <c:strCache>
                <c:ptCount val="2"/>
                <c:pt idx="0">
                  <c:v>桜ヶ丘</c:v>
                </c:pt>
                <c:pt idx="1">
                  <c:v>1月2日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桜ヶ丘!$B$3:$B$19</c:f>
              <c:strCache>
                <c:ptCount val="17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</c:strCache>
            </c:strRef>
          </c:cat>
          <c:val>
            <c:numRef>
              <c:f>桜ヶ丘!$E$3:$E$19</c:f>
              <c:numCache>
                <c:formatCode>#,##0_);[Red]\(#,##0\)</c:formatCode>
                <c:ptCount val="17"/>
                <c:pt idx="0">
                  <c:v>309</c:v>
                </c:pt>
                <c:pt idx="1">
                  <c:v>1215</c:v>
                </c:pt>
                <c:pt idx="2">
                  <c:v>18427</c:v>
                </c:pt>
                <c:pt idx="3">
                  <c:v>35490</c:v>
                </c:pt>
                <c:pt idx="4">
                  <c:v>52728</c:v>
                </c:pt>
                <c:pt idx="5">
                  <c:v>68145</c:v>
                </c:pt>
                <c:pt idx="6">
                  <c:v>82667</c:v>
                </c:pt>
                <c:pt idx="7">
                  <c:v>60756</c:v>
                </c:pt>
                <c:pt idx="8">
                  <c:v>51338</c:v>
                </c:pt>
                <c:pt idx="9">
                  <c:v>69187</c:v>
                </c:pt>
                <c:pt idx="10">
                  <c:v>66573</c:v>
                </c:pt>
                <c:pt idx="11">
                  <c:v>37714</c:v>
                </c:pt>
                <c:pt idx="12">
                  <c:v>24110</c:v>
                </c:pt>
                <c:pt idx="13">
                  <c:v>10682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C1-40E5-9F8F-03E6E41CF01B}"/>
            </c:ext>
          </c:extLst>
        </c:ser>
        <c:ser>
          <c:idx val="3"/>
          <c:order val="3"/>
          <c:tx>
            <c:strRef>
              <c:f>桜ヶ丘!$F$1:$F$2</c:f>
              <c:strCache>
                <c:ptCount val="2"/>
                <c:pt idx="0">
                  <c:v>桜ヶ丘</c:v>
                </c:pt>
                <c:pt idx="1">
                  <c:v>1月3日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桜ヶ丘!$B$3:$B$19</c:f>
              <c:strCache>
                <c:ptCount val="17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</c:strCache>
            </c:strRef>
          </c:cat>
          <c:val>
            <c:numRef>
              <c:f>桜ヶ丘!$F$3:$F$19</c:f>
              <c:numCache>
                <c:formatCode>#,##0_);[Red]\(#,##0\)</c:formatCode>
                <c:ptCount val="17"/>
                <c:pt idx="0">
                  <c:v>219</c:v>
                </c:pt>
                <c:pt idx="1">
                  <c:v>11445</c:v>
                </c:pt>
                <c:pt idx="2">
                  <c:v>10936</c:v>
                </c:pt>
                <c:pt idx="3">
                  <c:v>30135</c:v>
                </c:pt>
                <c:pt idx="4">
                  <c:v>25554</c:v>
                </c:pt>
                <c:pt idx="5">
                  <c:v>53201</c:v>
                </c:pt>
                <c:pt idx="6">
                  <c:v>71617</c:v>
                </c:pt>
                <c:pt idx="7">
                  <c:v>51477</c:v>
                </c:pt>
                <c:pt idx="8">
                  <c:v>42865</c:v>
                </c:pt>
                <c:pt idx="9">
                  <c:v>62180</c:v>
                </c:pt>
                <c:pt idx="10">
                  <c:v>66194</c:v>
                </c:pt>
                <c:pt idx="11">
                  <c:v>40794</c:v>
                </c:pt>
                <c:pt idx="12">
                  <c:v>83040</c:v>
                </c:pt>
                <c:pt idx="13">
                  <c:v>21176</c:v>
                </c:pt>
                <c:pt idx="14">
                  <c:v>25253</c:v>
                </c:pt>
                <c:pt idx="15">
                  <c:v>1343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C1-40E5-9F8F-03E6E41CF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93552"/>
        <c:axId val="639858384"/>
      </c:lineChart>
      <c:catAx>
        <c:axId val="69279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9858384"/>
        <c:crosses val="autoZero"/>
        <c:auto val="1"/>
        <c:lblAlgn val="ctr"/>
        <c:lblOffset val="100"/>
        <c:noMultiLvlLbl val="0"/>
      </c:catAx>
      <c:valAx>
        <c:axId val="63985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79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吉祥寺!$C$2</c:f>
              <c:strCache>
                <c:ptCount val="1"/>
                <c:pt idx="0">
                  <c:v>12月31日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吉祥寺!$B$3:$B$19</c:f>
              <c:strCache>
                <c:ptCount val="17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</c:strCache>
            </c:strRef>
          </c:cat>
          <c:val>
            <c:numRef>
              <c:f>吉祥寺!$C$3:$C$19</c:f>
              <c:numCache>
                <c:formatCode>#,##0_);[Red]\(#,##0\)</c:formatCode>
                <c:ptCount val="17"/>
                <c:pt idx="0">
                  <c:v>625</c:v>
                </c:pt>
                <c:pt idx="1">
                  <c:v>13310</c:v>
                </c:pt>
                <c:pt idx="2">
                  <c:v>23873</c:v>
                </c:pt>
                <c:pt idx="3">
                  <c:v>33174</c:v>
                </c:pt>
                <c:pt idx="4">
                  <c:v>50634</c:v>
                </c:pt>
                <c:pt idx="5">
                  <c:v>79829</c:v>
                </c:pt>
                <c:pt idx="6">
                  <c:v>66996</c:v>
                </c:pt>
                <c:pt idx="7">
                  <c:v>65903</c:v>
                </c:pt>
                <c:pt idx="8">
                  <c:v>66259</c:v>
                </c:pt>
                <c:pt idx="9">
                  <c:v>46017</c:v>
                </c:pt>
                <c:pt idx="10">
                  <c:v>38031</c:v>
                </c:pt>
                <c:pt idx="11">
                  <c:v>30870</c:v>
                </c:pt>
                <c:pt idx="12">
                  <c:v>29764</c:v>
                </c:pt>
                <c:pt idx="13">
                  <c:v>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D3-40D7-AE41-3A20A5720601}"/>
            </c:ext>
          </c:extLst>
        </c:ser>
        <c:ser>
          <c:idx val="1"/>
          <c:order val="1"/>
          <c:tx>
            <c:strRef>
              <c:f>吉祥寺!$D$2</c:f>
              <c:strCache>
                <c:ptCount val="1"/>
                <c:pt idx="0">
                  <c:v>1月1日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吉祥寺!$B$3:$B$19</c:f>
              <c:strCache>
                <c:ptCount val="17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</c:strCache>
            </c:strRef>
          </c:cat>
          <c:val>
            <c:numRef>
              <c:f>吉祥寺!$D$3:$D$19</c:f>
              <c:numCache>
                <c:formatCode>#,##0_);[Red]\(#,##0\)</c:formatCode>
                <c:ptCount val="1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3-40D7-AE41-3A20A5720601}"/>
            </c:ext>
          </c:extLst>
        </c:ser>
        <c:ser>
          <c:idx val="2"/>
          <c:order val="2"/>
          <c:tx>
            <c:strRef>
              <c:f>吉祥寺!$E$2</c:f>
              <c:strCache>
                <c:ptCount val="1"/>
                <c:pt idx="0">
                  <c:v>1月2日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吉祥寺!$B$3:$B$19</c:f>
              <c:strCache>
                <c:ptCount val="17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</c:strCache>
            </c:strRef>
          </c:cat>
          <c:val>
            <c:numRef>
              <c:f>吉祥寺!$E$3:$E$19</c:f>
              <c:numCache>
                <c:formatCode>#,##0_);[Red]\(#,##0\)</c:formatCode>
                <c:ptCount val="17"/>
                <c:pt idx="0">
                  <c:v>1080</c:v>
                </c:pt>
                <c:pt idx="1">
                  <c:v>22037</c:v>
                </c:pt>
                <c:pt idx="2">
                  <c:v>40212</c:v>
                </c:pt>
                <c:pt idx="3">
                  <c:v>35335</c:v>
                </c:pt>
                <c:pt idx="4">
                  <c:v>67714</c:v>
                </c:pt>
                <c:pt idx="5">
                  <c:v>91878</c:v>
                </c:pt>
                <c:pt idx="6">
                  <c:v>102210</c:v>
                </c:pt>
                <c:pt idx="7">
                  <c:v>99672</c:v>
                </c:pt>
                <c:pt idx="8">
                  <c:v>111715</c:v>
                </c:pt>
                <c:pt idx="9">
                  <c:v>102620</c:v>
                </c:pt>
                <c:pt idx="10">
                  <c:v>104557</c:v>
                </c:pt>
                <c:pt idx="11">
                  <c:v>95814</c:v>
                </c:pt>
                <c:pt idx="12">
                  <c:v>62738</c:v>
                </c:pt>
                <c:pt idx="13">
                  <c:v>50893</c:v>
                </c:pt>
                <c:pt idx="14">
                  <c:v>39579</c:v>
                </c:pt>
                <c:pt idx="15">
                  <c:v>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D3-40D7-AE41-3A20A5720601}"/>
            </c:ext>
          </c:extLst>
        </c:ser>
        <c:ser>
          <c:idx val="3"/>
          <c:order val="3"/>
          <c:tx>
            <c:strRef>
              <c:f>吉祥寺!$F$2</c:f>
              <c:strCache>
                <c:ptCount val="1"/>
                <c:pt idx="0">
                  <c:v>1月3日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吉祥寺!$B$3:$B$19</c:f>
              <c:strCache>
                <c:ptCount val="17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</c:strCache>
            </c:strRef>
          </c:cat>
          <c:val>
            <c:numRef>
              <c:f>吉祥寺!$F$3:$F$19</c:f>
              <c:numCache>
                <c:formatCode>#,##0_);[Red]\(#,##0\)</c:formatCode>
                <c:ptCount val="17"/>
                <c:pt idx="0">
                  <c:v>430</c:v>
                </c:pt>
                <c:pt idx="1">
                  <c:v>12400</c:v>
                </c:pt>
                <c:pt idx="2">
                  <c:v>32651</c:v>
                </c:pt>
                <c:pt idx="3">
                  <c:v>44755</c:v>
                </c:pt>
                <c:pt idx="4">
                  <c:v>40629</c:v>
                </c:pt>
                <c:pt idx="5">
                  <c:v>62178</c:v>
                </c:pt>
                <c:pt idx="6">
                  <c:v>82286</c:v>
                </c:pt>
                <c:pt idx="7">
                  <c:v>84342</c:v>
                </c:pt>
                <c:pt idx="8">
                  <c:v>91173</c:v>
                </c:pt>
                <c:pt idx="9">
                  <c:v>100836</c:v>
                </c:pt>
                <c:pt idx="10">
                  <c:v>90982</c:v>
                </c:pt>
                <c:pt idx="11">
                  <c:v>74168</c:v>
                </c:pt>
                <c:pt idx="12">
                  <c:v>59309</c:v>
                </c:pt>
                <c:pt idx="13">
                  <c:v>52342</c:v>
                </c:pt>
                <c:pt idx="14">
                  <c:v>24303</c:v>
                </c:pt>
                <c:pt idx="15">
                  <c:v>1251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D3-40D7-AE41-3A20A5720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793552"/>
        <c:axId val="639858384"/>
      </c:lineChart>
      <c:catAx>
        <c:axId val="69279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9858384"/>
        <c:crosses val="autoZero"/>
        <c:auto val="1"/>
        <c:lblAlgn val="ctr"/>
        <c:lblOffset val="100"/>
        <c:noMultiLvlLbl val="0"/>
      </c:catAx>
      <c:valAx>
        <c:axId val="63985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279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489855</xdr:colOff>
      <xdr:row>4</xdr:row>
      <xdr:rowOff>76200</xdr:rowOff>
    </xdr:from>
    <xdr:to>
      <xdr:col>6</xdr:col>
      <xdr:colOff>1175655</xdr:colOff>
      <xdr:row>24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C5AD8E-CD33-4666-B1E2-B8D97A502419}"/>
            </a:ext>
          </a:extLst>
        </xdr:cNvPr>
        <xdr:cNvSpPr txBox="1"/>
      </xdr:nvSpPr>
      <xdr:spPr>
        <a:xfrm>
          <a:off x="8504462" y="1123950"/>
          <a:ext cx="685800" cy="112626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3200"/>
            </a:lnSpc>
          </a:pPr>
          <a:r>
            <a:rPr kumimoji="1" lang="ja-JP" altLang="en-US" sz="2400" b="1"/>
            <a:t>全　店</a:t>
          </a:r>
          <a:r>
            <a:rPr kumimoji="1" lang="ja-JP" altLang="en-US" sz="2400" b="1" baseline="0"/>
            <a:t> 　</a:t>
          </a:r>
          <a:r>
            <a:rPr kumimoji="1" lang="ja-JP" altLang="en-US" sz="2400" b="1"/>
            <a:t>平　常　営　業</a:t>
          </a:r>
          <a:endParaRPr kumimoji="1" lang="en-US" altLang="ja-JP" sz="2400" b="1"/>
        </a:p>
        <a:p>
          <a:pPr algn="ctr">
            <a:lnSpc>
              <a:spcPts val="3100"/>
            </a:lnSpc>
          </a:pPr>
          <a:endParaRPr kumimoji="1" lang="ja-JP" altLang="en-US" sz="2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5</xdr:row>
      <xdr:rowOff>76200</xdr:rowOff>
    </xdr:from>
    <xdr:to>
      <xdr:col>7</xdr:col>
      <xdr:colOff>971550</xdr:colOff>
      <xdr:row>45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F8E2A13-6719-445A-81DE-E551F90EF6E3}"/>
            </a:ext>
          </a:extLst>
        </xdr:cNvPr>
        <xdr:cNvSpPr txBox="1"/>
      </xdr:nvSpPr>
      <xdr:spPr>
        <a:xfrm>
          <a:off x="8620125" y="1190625"/>
          <a:ext cx="685800" cy="1165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3200"/>
            </a:lnSpc>
          </a:pPr>
          <a:r>
            <a:rPr kumimoji="1" lang="ja-JP" altLang="en-US" sz="2400" b="1"/>
            <a:t>全　店</a:t>
          </a:r>
          <a:r>
            <a:rPr kumimoji="1" lang="ja-JP" altLang="en-US" sz="2400" b="1" baseline="0"/>
            <a:t> 　</a:t>
          </a:r>
          <a:r>
            <a:rPr kumimoji="1" lang="ja-JP" altLang="en-US" sz="2400" b="1"/>
            <a:t>平　常　営　業</a:t>
          </a:r>
          <a:endParaRPr kumimoji="1" lang="en-US" altLang="ja-JP" sz="2400" b="1"/>
        </a:p>
        <a:p>
          <a:pPr algn="ctr">
            <a:lnSpc>
              <a:spcPts val="3100"/>
            </a:lnSpc>
          </a:pPr>
          <a:endParaRPr kumimoji="1" lang="ja-JP" altLang="en-US" sz="2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5</xdr:row>
      <xdr:rowOff>76200</xdr:rowOff>
    </xdr:from>
    <xdr:to>
      <xdr:col>7</xdr:col>
      <xdr:colOff>971550</xdr:colOff>
      <xdr:row>45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CD206B-7421-4E1F-9908-80C3520F0DC3}"/>
            </a:ext>
          </a:extLst>
        </xdr:cNvPr>
        <xdr:cNvSpPr txBox="1"/>
      </xdr:nvSpPr>
      <xdr:spPr>
        <a:xfrm>
          <a:off x="8620125" y="1190625"/>
          <a:ext cx="685800" cy="1165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3200"/>
            </a:lnSpc>
          </a:pPr>
          <a:r>
            <a:rPr kumimoji="1" lang="ja-JP" altLang="en-US" sz="2400" b="1"/>
            <a:t>全　店</a:t>
          </a:r>
          <a:r>
            <a:rPr kumimoji="1" lang="ja-JP" altLang="en-US" sz="2400" b="1" baseline="0"/>
            <a:t> 　</a:t>
          </a:r>
          <a:r>
            <a:rPr kumimoji="1" lang="en-US" altLang="ja-JP" sz="2400" b="1" baseline="0"/>
            <a:t>7</a:t>
          </a:r>
          <a:r>
            <a:rPr kumimoji="1" lang="ja-JP" altLang="en-US" sz="2400" b="1" baseline="0"/>
            <a:t>時～</a:t>
          </a:r>
          <a:r>
            <a:rPr kumimoji="1" lang="en-US" altLang="ja-JP" sz="2400" b="1" baseline="0"/>
            <a:t>19</a:t>
          </a:r>
          <a:r>
            <a:rPr kumimoji="1" lang="ja-JP" altLang="en-US" sz="2400" b="1" baseline="0"/>
            <a:t>時</a:t>
          </a:r>
          <a:endParaRPr kumimoji="1" lang="en-US" altLang="ja-JP" sz="2400" b="1"/>
        </a:p>
        <a:p>
          <a:pPr algn="ctr">
            <a:lnSpc>
              <a:spcPts val="3100"/>
            </a:lnSpc>
          </a:pPr>
          <a:endParaRPr kumimoji="1" lang="ja-JP" altLang="en-US" sz="2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20</xdr:row>
      <xdr:rowOff>104774</xdr:rowOff>
    </xdr:from>
    <xdr:to>
      <xdr:col>7</xdr:col>
      <xdr:colOff>971550</xdr:colOff>
      <xdr:row>43</xdr:row>
      <xdr:rowOff>238124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15D9D4-63A6-46A8-8EDF-725345FBFFA5}"/>
            </a:ext>
          </a:extLst>
        </xdr:cNvPr>
        <xdr:cNvSpPr txBox="1"/>
      </xdr:nvSpPr>
      <xdr:spPr>
        <a:xfrm>
          <a:off x="8620125" y="5591174"/>
          <a:ext cx="685800" cy="6734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3200"/>
            </a:lnSpc>
          </a:pPr>
          <a:r>
            <a:rPr kumimoji="1" lang="en-US" altLang="ja-JP" sz="2400" b="1" baseline="0"/>
            <a:t>7</a:t>
          </a:r>
          <a:r>
            <a:rPr kumimoji="1" lang="ja-JP" altLang="en-US" sz="2400" b="1" baseline="0"/>
            <a:t>時～</a:t>
          </a:r>
          <a:r>
            <a:rPr kumimoji="1" lang="en-US" altLang="ja-JP" sz="2400" b="1" baseline="0"/>
            <a:t>19</a:t>
          </a:r>
          <a:r>
            <a:rPr kumimoji="1" lang="ja-JP" altLang="en-US" sz="2400" b="1" baseline="0"/>
            <a:t>時</a:t>
          </a:r>
          <a:endParaRPr kumimoji="1" lang="en-US" altLang="ja-JP" sz="2400" b="1"/>
        </a:p>
        <a:p>
          <a:pPr algn="ctr">
            <a:lnSpc>
              <a:spcPts val="3100"/>
            </a:lnSpc>
          </a:pPr>
          <a:endParaRPr kumimoji="1" lang="ja-JP" altLang="en-US" sz="2400" b="1"/>
        </a:p>
      </xdr:txBody>
    </xdr:sp>
    <xdr:clientData/>
  </xdr:twoCellAnchor>
  <xdr:twoCellAnchor>
    <xdr:from>
      <xdr:col>7</xdr:col>
      <xdr:colOff>285750</xdr:colOff>
      <xdr:row>10</xdr:row>
      <xdr:rowOff>47626</xdr:rowOff>
    </xdr:from>
    <xdr:to>
      <xdr:col>7</xdr:col>
      <xdr:colOff>971550</xdr:colOff>
      <xdr:row>17</xdr:row>
      <xdr:rowOff>228601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77C02A1-A248-44AE-87B7-1E3A221BB8D4}"/>
            </a:ext>
          </a:extLst>
        </xdr:cNvPr>
        <xdr:cNvSpPr txBox="1"/>
      </xdr:nvSpPr>
      <xdr:spPr>
        <a:xfrm>
          <a:off x="8620125" y="2628901"/>
          <a:ext cx="685800" cy="213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3200"/>
            </a:lnSpc>
          </a:pPr>
          <a:r>
            <a:rPr kumimoji="1" lang="en-US" altLang="ja-JP" sz="1800" b="1" baseline="0"/>
            <a:t>7</a:t>
          </a:r>
          <a:r>
            <a:rPr kumimoji="1" lang="ja-JP" altLang="en-US" sz="1800" b="1" baseline="0"/>
            <a:t>時～</a:t>
          </a:r>
          <a:r>
            <a:rPr kumimoji="1" lang="en-US" altLang="ja-JP" sz="1800" b="1" baseline="0"/>
            <a:t>19</a:t>
          </a:r>
          <a:r>
            <a:rPr kumimoji="1" lang="ja-JP" altLang="en-US" sz="1800" b="1" baseline="0"/>
            <a:t>時</a:t>
          </a:r>
          <a:endParaRPr kumimoji="1" lang="en-US" altLang="ja-JP" sz="18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9</xdr:row>
      <xdr:rowOff>76200</xdr:rowOff>
    </xdr:from>
    <xdr:to>
      <xdr:col>7</xdr:col>
      <xdr:colOff>971550</xdr:colOff>
      <xdr:row>17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BDE6CAF-F928-4745-B846-4E914B4E0251}"/>
            </a:ext>
          </a:extLst>
        </xdr:cNvPr>
        <xdr:cNvSpPr txBox="1"/>
      </xdr:nvSpPr>
      <xdr:spPr>
        <a:xfrm>
          <a:off x="8620125" y="1495425"/>
          <a:ext cx="685800" cy="300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3200"/>
            </a:lnSpc>
          </a:pPr>
          <a:r>
            <a:rPr kumimoji="1" lang="ja-JP" altLang="en-US" sz="1600" b="1"/>
            <a:t>全　店</a:t>
          </a:r>
          <a:r>
            <a:rPr kumimoji="1" lang="ja-JP" altLang="en-US" sz="1600" b="1" baseline="0"/>
            <a:t> 　</a:t>
          </a:r>
          <a:r>
            <a:rPr kumimoji="1" lang="en-US" altLang="ja-JP" sz="1600" b="1" baseline="0"/>
            <a:t>7</a:t>
          </a:r>
          <a:r>
            <a:rPr kumimoji="1" lang="ja-JP" altLang="en-US" sz="1600" b="1" baseline="0"/>
            <a:t>時～</a:t>
          </a:r>
          <a:r>
            <a:rPr kumimoji="1" lang="en-US" altLang="ja-JP" sz="1600" b="1" baseline="0"/>
            <a:t>19</a:t>
          </a:r>
          <a:r>
            <a:rPr kumimoji="1" lang="ja-JP" altLang="en-US" sz="1600" b="1" baseline="0"/>
            <a:t>時</a:t>
          </a:r>
          <a:endParaRPr kumimoji="1" lang="en-US" altLang="ja-JP" sz="1600" b="1"/>
        </a:p>
        <a:p>
          <a:pPr algn="ctr">
            <a:lnSpc>
              <a:spcPts val="3100"/>
            </a:lnSpc>
          </a:pPr>
          <a:endParaRPr kumimoji="1" lang="ja-JP" altLang="en-US" sz="16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5</xdr:row>
      <xdr:rowOff>76200</xdr:rowOff>
    </xdr:from>
    <xdr:to>
      <xdr:col>7</xdr:col>
      <xdr:colOff>971550</xdr:colOff>
      <xdr:row>45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A8B6D1E-746A-44A9-B604-741C5A15B7B4}"/>
            </a:ext>
          </a:extLst>
        </xdr:cNvPr>
        <xdr:cNvSpPr txBox="1"/>
      </xdr:nvSpPr>
      <xdr:spPr>
        <a:xfrm>
          <a:off x="8620125" y="1190625"/>
          <a:ext cx="685800" cy="1165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3200"/>
            </a:lnSpc>
          </a:pPr>
          <a:r>
            <a:rPr kumimoji="1" lang="ja-JP" altLang="en-US" sz="2400" b="1"/>
            <a:t>全　店</a:t>
          </a:r>
          <a:r>
            <a:rPr kumimoji="1" lang="ja-JP" altLang="en-US" sz="2400" b="1" baseline="0"/>
            <a:t> 　</a:t>
          </a:r>
          <a:r>
            <a:rPr kumimoji="1" lang="en-US" altLang="ja-JP" sz="2400" b="1" baseline="0"/>
            <a:t>7</a:t>
          </a:r>
          <a:r>
            <a:rPr kumimoji="1" lang="ja-JP" altLang="en-US" sz="2400" b="1" baseline="0"/>
            <a:t>時～</a:t>
          </a:r>
          <a:r>
            <a:rPr kumimoji="1" lang="en-US" altLang="ja-JP" sz="2400" b="1" baseline="0"/>
            <a:t>19</a:t>
          </a:r>
          <a:r>
            <a:rPr kumimoji="1" lang="ja-JP" altLang="en-US" sz="2400" b="1" baseline="0"/>
            <a:t>時</a:t>
          </a:r>
          <a:endParaRPr kumimoji="1" lang="en-US" altLang="ja-JP" sz="2400" b="1"/>
        </a:p>
        <a:p>
          <a:pPr algn="ctr">
            <a:lnSpc>
              <a:spcPts val="3100"/>
            </a:lnSpc>
          </a:pPr>
          <a:endParaRPr kumimoji="1" lang="ja-JP" altLang="en-US" sz="2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5</xdr:row>
      <xdr:rowOff>19051</xdr:rowOff>
    </xdr:from>
    <xdr:to>
      <xdr:col>7</xdr:col>
      <xdr:colOff>971550</xdr:colOff>
      <xdr:row>54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D0FA69E-0D4F-4132-8863-D29BBDC7C69C}"/>
            </a:ext>
          </a:extLst>
        </xdr:cNvPr>
        <xdr:cNvSpPr txBox="1"/>
      </xdr:nvSpPr>
      <xdr:spPr>
        <a:xfrm>
          <a:off x="8181975" y="1133476"/>
          <a:ext cx="685800" cy="12525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3700"/>
            </a:lnSpc>
          </a:pPr>
          <a:r>
            <a:rPr kumimoji="1" lang="ja-JP" altLang="en-US" sz="2800" b="1"/>
            <a:t>全店　平常営業</a:t>
          </a:r>
          <a:endParaRPr kumimoji="1" lang="en-US" altLang="ja-JP" sz="2800" b="1"/>
        </a:p>
        <a:p>
          <a:pPr algn="ctr">
            <a:lnSpc>
              <a:spcPts val="3600"/>
            </a:lnSpc>
          </a:pPr>
          <a:endParaRPr kumimoji="1" lang="ja-JP" altLang="en-US" sz="2800" b="1"/>
        </a:p>
      </xdr:txBody>
    </xdr:sp>
    <xdr:clientData/>
  </xdr:twoCellAnchor>
  <xdr:twoCellAnchor>
    <xdr:from>
      <xdr:col>7</xdr:col>
      <xdr:colOff>276225</xdr:colOff>
      <xdr:row>59</xdr:row>
      <xdr:rowOff>9524</xdr:rowOff>
    </xdr:from>
    <xdr:to>
      <xdr:col>7</xdr:col>
      <xdr:colOff>962025</xdr:colOff>
      <xdr:row>88</xdr:row>
      <xdr:rowOff>209549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E1B0EFA-B347-4916-86B9-7D089606007F}"/>
            </a:ext>
          </a:extLst>
        </xdr:cNvPr>
        <xdr:cNvSpPr txBox="1"/>
      </xdr:nvSpPr>
      <xdr:spPr>
        <a:xfrm>
          <a:off x="8172450" y="14658974"/>
          <a:ext cx="685800" cy="6943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>
            <a:lnSpc>
              <a:spcPts val="3200"/>
            </a:lnSpc>
          </a:pPr>
          <a:r>
            <a:rPr kumimoji="1" lang="ja-JP" altLang="en-US" sz="2400" b="1"/>
            <a:t>全店</a:t>
          </a:r>
          <a:r>
            <a:rPr kumimoji="1" lang="ja-JP" altLang="en-US" sz="2400" b="1" baseline="0"/>
            <a:t> </a:t>
          </a:r>
          <a:r>
            <a:rPr kumimoji="1" lang="ja-JP" altLang="en-US" sz="2400" b="1"/>
            <a:t>平常営業</a:t>
          </a:r>
          <a:endParaRPr kumimoji="1" lang="en-US" altLang="ja-JP" sz="2400" b="1"/>
        </a:p>
        <a:p>
          <a:pPr algn="ctr">
            <a:lnSpc>
              <a:spcPts val="3100"/>
            </a:lnSpc>
          </a:pPr>
          <a:endParaRPr kumimoji="1" lang="ja-JP" altLang="en-US" sz="24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128587</xdr:colOff>
      <xdr:row>1</xdr:row>
      <xdr:rowOff>47623</xdr:rowOff>
    </xdr:from>
    <xdr:to>
      <xdr:col>14</xdr:col>
      <xdr:colOff>625475</xdr:colOff>
      <xdr:row>19</xdr:row>
      <xdr:rowOff>134054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E0BF51-7B3B-4B2D-8F8B-BD3C26EE8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128587</xdr:colOff>
      <xdr:row>1</xdr:row>
      <xdr:rowOff>47624</xdr:rowOff>
    </xdr:from>
    <xdr:to>
      <xdr:col>14</xdr:col>
      <xdr:colOff>625475</xdr:colOff>
      <xdr:row>19</xdr:row>
      <xdr:rowOff>119944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5FB5795-DB1A-4B7D-8792-55B6B45DDA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E028F-9FEB-40DD-AD5D-90892204109D}">
  <dimension ref="A1:H26"/>
  <sheetViews>
    <sheetView topLeftCell="A22" zoomScale="70" zoomScaleNormal="70" workbookViewId="0">
      <selection activeCell="F7" sqref="F7"/>
    </sheetView>
  </sheetViews>
  <sheetFormatPr defaultRowHeight="13.5"/>
  <cols>
    <col min="1" max="1" width="0.875" customWidth="1"/>
    <col min="2" max="2" width="18.625" customWidth="1"/>
    <col min="3" max="7" width="21.375" customWidth="1"/>
  </cols>
  <sheetData>
    <row r="1" spans="1:8" ht="25.5">
      <c r="A1" s="136" t="s">
        <v>130</v>
      </c>
      <c r="B1" s="136"/>
      <c r="C1" s="136"/>
      <c r="D1" s="136"/>
      <c r="E1" s="136"/>
      <c r="F1" s="136"/>
      <c r="G1" s="136"/>
    </row>
    <row r="3" spans="1:8" ht="23.25" customHeight="1">
      <c r="B3" s="134" t="s">
        <v>21</v>
      </c>
      <c r="C3" s="101">
        <v>43465</v>
      </c>
      <c r="D3" s="102">
        <v>43466</v>
      </c>
      <c r="E3" s="102">
        <v>43467</v>
      </c>
      <c r="F3" s="102">
        <v>43468</v>
      </c>
      <c r="G3" s="103" t="s">
        <v>144</v>
      </c>
    </row>
    <row r="4" spans="1:8" ht="23.25" customHeight="1">
      <c r="B4" s="135"/>
      <c r="C4" s="104" t="s">
        <v>134</v>
      </c>
      <c r="D4" s="105" t="s">
        <v>135</v>
      </c>
      <c r="E4" s="105" t="s">
        <v>136</v>
      </c>
      <c r="F4" s="105" t="s">
        <v>137</v>
      </c>
      <c r="G4" s="106"/>
    </row>
    <row r="5" spans="1:8" s="3" customFormat="1" ht="44.25" customHeight="1">
      <c r="B5" s="107" t="s">
        <v>0</v>
      </c>
      <c r="C5" s="108" t="s">
        <v>27</v>
      </c>
      <c r="D5" s="109" t="s">
        <v>138</v>
      </c>
      <c r="E5" s="110" t="s">
        <v>33</v>
      </c>
      <c r="F5" s="111" t="s">
        <v>35</v>
      </c>
      <c r="G5" s="112"/>
      <c r="H5" s="100"/>
    </row>
    <row r="6" spans="1:8" s="3" customFormat="1" ht="44.25" customHeight="1">
      <c r="B6" s="113" t="s">
        <v>131</v>
      </c>
      <c r="C6" s="114" t="s">
        <v>27</v>
      </c>
      <c r="D6" s="115" t="s">
        <v>138</v>
      </c>
      <c r="E6" s="115" t="s">
        <v>30</v>
      </c>
      <c r="F6" s="115" t="s">
        <v>30</v>
      </c>
      <c r="G6" s="112"/>
    </row>
    <row r="7" spans="1:8" s="3" customFormat="1" ht="44.25" customHeight="1">
      <c r="B7" s="113" t="s">
        <v>139</v>
      </c>
      <c r="C7" s="114" t="s">
        <v>138</v>
      </c>
      <c r="D7" s="115" t="s">
        <v>32</v>
      </c>
      <c r="E7" s="116" t="s">
        <v>48</v>
      </c>
      <c r="F7" s="117" t="s">
        <v>35</v>
      </c>
      <c r="G7" s="112"/>
    </row>
    <row r="8" spans="1:8" s="3" customFormat="1" ht="44.25" customHeight="1">
      <c r="B8" s="113" t="s">
        <v>1</v>
      </c>
      <c r="C8" s="114" t="s">
        <v>28</v>
      </c>
      <c r="D8" s="115" t="s">
        <v>138</v>
      </c>
      <c r="E8" s="115" t="s">
        <v>31</v>
      </c>
      <c r="F8" s="115" t="s">
        <v>34</v>
      </c>
      <c r="G8" s="112"/>
    </row>
    <row r="9" spans="1:8" s="3" customFormat="1" ht="44.25" customHeight="1">
      <c r="B9" s="113" t="s">
        <v>2</v>
      </c>
      <c r="C9" s="114" t="s">
        <v>28</v>
      </c>
      <c r="D9" s="115" t="s">
        <v>138</v>
      </c>
      <c r="E9" s="115" t="s">
        <v>31</v>
      </c>
      <c r="F9" s="117" t="s">
        <v>35</v>
      </c>
      <c r="G9" s="112"/>
    </row>
    <row r="10" spans="1:8" s="3" customFormat="1" ht="44.25" customHeight="1">
      <c r="B10" s="113" t="s">
        <v>140</v>
      </c>
      <c r="C10" s="114" t="s">
        <v>27</v>
      </c>
      <c r="D10" s="115" t="s">
        <v>138</v>
      </c>
      <c r="E10" s="115" t="s">
        <v>32</v>
      </c>
      <c r="F10" s="117" t="s">
        <v>35</v>
      </c>
      <c r="G10" s="112"/>
    </row>
    <row r="11" spans="1:8" s="3" customFormat="1" ht="44.25" customHeight="1">
      <c r="B11" s="113" t="s">
        <v>4</v>
      </c>
      <c r="C11" s="114" t="s">
        <v>27</v>
      </c>
      <c r="D11" s="115" t="s">
        <v>138</v>
      </c>
      <c r="E11" s="115" t="s">
        <v>29</v>
      </c>
      <c r="F11" s="117" t="s">
        <v>35</v>
      </c>
      <c r="G11" s="112"/>
    </row>
    <row r="12" spans="1:8" s="3" customFormat="1" ht="44.25" customHeight="1">
      <c r="B12" s="113" t="s">
        <v>141</v>
      </c>
      <c r="C12" s="114" t="s">
        <v>28</v>
      </c>
      <c r="D12" s="115" t="s">
        <v>138</v>
      </c>
      <c r="E12" s="115" t="s">
        <v>33</v>
      </c>
      <c r="F12" s="115" t="s">
        <v>34</v>
      </c>
      <c r="G12" s="112"/>
    </row>
    <row r="13" spans="1:8" s="3" customFormat="1" ht="44.25" customHeight="1">
      <c r="B13" s="113" t="s">
        <v>5</v>
      </c>
      <c r="C13" s="114" t="s">
        <v>28</v>
      </c>
      <c r="D13" s="115" t="s">
        <v>138</v>
      </c>
      <c r="E13" s="115" t="s">
        <v>33</v>
      </c>
      <c r="F13" s="115" t="s">
        <v>30</v>
      </c>
      <c r="G13" s="112"/>
    </row>
    <row r="14" spans="1:8" s="3" customFormat="1" ht="44.25" customHeight="1">
      <c r="B14" s="113" t="s">
        <v>6</v>
      </c>
      <c r="C14" s="114" t="s">
        <v>28</v>
      </c>
      <c r="D14" s="115" t="s">
        <v>138</v>
      </c>
      <c r="E14" s="115" t="s">
        <v>138</v>
      </c>
      <c r="F14" s="115" t="s">
        <v>32</v>
      </c>
      <c r="G14" s="112"/>
    </row>
    <row r="15" spans="1:8" s="3" customFormat="1" ht="44.25" customHeight="1">
      <c r="B15" s="113" t="s">
        <v>7</v>
      </c>
      <c r="C15" s="114" t="s">
        <v>28</v>
      </c>
      <c r="D15" s="115" t="s">
        <v>32</v>
      </c>
      <c r="E15" s="115" t="s">
        <v>32</v>
      </c>
      <c r="F15" s="117" t="s">
        <v>35</v>
      </c>
      <c r="G15" s="112"/>
    </row>
    <row r="16" spans="1:8" s="3" customFormat="1" ht="44.25" customHeight="1">
      <c r="B16" s="113" t="s">
        <v>142</v>
      </c>
      <c r="C16" s="114" t="s">
        <v>28</v>
      </c>
      <c r="D16" s="115" t="s">
        <v>138</v>
      </c>
      <c r="E16" s="115" t="s">
        <v>38</v>
      </c>
      <c r="F16" s="115" t="s">
        <v>33</v>
      </c>
      <c r="G16" s="112"/>
    </row>
    <row r="17" spans="2:7" s="3" customFormat="1" ht="44.25" customHeight="1">
      <c r="B17" s="113" t="s">
        <v>9</v>
      </c>
      <c r="C17" s="114" t="s">
        <v>36</v>
      </c>
      <c r="D17" s="115" t="s">
        <v>138</v>
      </c>
      <c r="E17" s="115" t="s">
        <v>138</v>
      </c>
      <c r="F17" s="115" t="s">
        <v>57</v>
      </c>
      <c r="G17" s="112"/>
    </row>
    <row r="18" spans="2:7" s="3" customFormat="1" ht="44.25" customHeight="1">
      <c r="B18" s="113" t="s">
        <v>10</v>
      </c>
      <c r="C18" s="114" t="s">
        <v>60</v>
      </c>
      <c r="D18" s="115" t="s">
        <v>138</v>
      </c>
      <c r="E18" s="115" t="s">
        <v>138</v>
      </c>
      <c r="F18" s="115" t="s">
        <v>61</v>
      </c>
      <c r="G18" s="112"/>
    </row>
    <row r="19" spans="2:7" s="3" customFormat="1" ht="44.25" customHeight="1">
      <c r="B19" s="113" t="s">
        <v>11</v>
      </c>
      <c r="C19" s="114" t="s">
        <v>28</v>
      </c>
      <c r="D19" s="115" t="s">
        <v>138</v>
      </c>
      <c r="E19" s="115" t="s">
        <v>31</v>
      </c>
      <c r="F19" s="115" t="s">
        <v>34</v>
      </c>
      <c r="G19" s="112"/>
    </row>
    <row r="20" spans="2:7" s="3" customFormat="1" ht="44.25" customHeight="1">
      <c r="B20" s="113" t="s">
        <v>12</v>
      </c>
      <c r="C20" s="114" t="s">
        <v>28</v>
      </c>
      <c r="D20" s="115" t="s">
        <v>138</v>
      </c>
      <c r="E20" s="115" t="s">
        <v>31</v>
      </c>
      <c r="F20" s="115" t="s">
        <v>33</v>
      </c>
      <c r="G20" s="112"/>
    </row>
    <row r="21" spans="2:7" s="3" customFormat="1" ht="44.25" customHeight="1">
      <c r="B21" s="113" t="s">
        <v>13</v>
      </c>
      <c r="C21" s="114" t="s">
        <v>36</v>
      </c>
      <c r="D21" s="115" t="s">
        <v>138</v>
      </c>
      <c r="E21" s="115" t="s">
        <v>31</v>
      </c>
      <c r="F21" s="115" t="s">
        <v>32</v>
      </c>
      <c r="G21" s="112"/>
    </row>
    <row r="22" spans="2:7" s="3" customFormat="1" ht="44.25" customHeight="1">
      <c r="B22" s="113" t="s">
        <v>14</v>
      </c>
      <c r="C22" s="114" t="s">
        <v>28</v>
      </c>
      <c r="D22" s="115" t="s">
        <v>138</v>
      </c>
      <c r="E22" s="115" t="s">
        <v>31</v>
      </c>
      <c r="F22" s="115" t="s">
        <v>34</v>
      </c>
      <c r="G22" s="112"/>
    </row>
    <row r="23" spans="2:7" s="3" customFormat="1" ht="44.25" customHeight="1">
      <c r="B23" s="113" t="s">
        <v>15</v>
      </c>
      <c r="C23" s="114" t="s">
        <v>28</v>
      </c>
      <c r="D23" s="115" t="s">
        <v>138</v>
      </c>
      <c r="E23" s="115" t="s">
        <v>31</v>
      </c>
      <c r="F23" s="115" t="s">
        <v>33</v>
      </c>
      <c r="G23" s="112"/>
    </row>
    <row r="24" spans="2:7" s="3" customFormat="1" ht="44.25" customHeight="1">
      <c r="B24" s="113" t="s">
        <v>16</v>
      </c>
      <c r="C24" s="114" t="s">
        <v>28</v>
      </c>
      <c r="D24" s="115" t="s">
        <v>138</v>
      </c>
      <c r="E24" s="115" t="s">
        <v>138</v>
      </c>
      <c r="F24" s="115" t="s">
        <v>28</v>
      </c>
      <c r="G24" s="112"/>
    </row>
    <row r="25" spans="2:7" s="3" customFormat="1" ht="44.25" customHeight="1">
      <c r="B25" s="113" t="s">
        <v>143</v>
      </c>
      <c r="C25" s="114" t="s">
        <v>27</v>
      </c>
      <c r="D25" s="114" t="s">
        <v>138</v>
      </c>
      <c r="E25" s="115" t="s">
        <v>129</v>
      </c>
      <c r="F25" s="115" t="s">
        <v>30</v>
      </c>
      <c r="G25" s="112"/>
    </row>
    <row r="26" spans="2:7" ht="16.5" customHeight="1"/>
  </sheetData>
  <mergeCells count="2">
    <mergeCell ref="B3:B4"/>
    <mergeCell ref="A1:G1"/>
  </mergeCells>
  <phoneticPr fontId="2"/>
  <conditionalFormatting sqref="A1:XFD1048576">
    <cfRule type="containsText" dxfId="0" priority="1" operator="containsText" text="休業">
      <formula>NOT(ISERROR(SEARCH("休業",A1)))</formula>
    </cfRule>
  </conditionalFormatting>
  <printOptions verticalCentered="1"/>
  <pageMargins left="0.43307086614173229" right="0.31496062992125984" top="0.55118110236220474" bottom="0.35433070866141736" header="0.31496062992125984" footer="0.31496062992125984"/>
  <pageSetup paperSize="9" scale="76" orientation="portrait" r:id="rId1"/>
  <colBreaks count="1" manualBreakCount="1">
    <brk id="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F20"/>
  <sheetViews>
    <sheetView zoomScale="90" zoomScaleNormal="90" workbookViewId="0">
      <selection activeCell="M23" sqref="M23"/>
    </sheetView>
  </sheetViews>
  <sheetFormatPr defaultColWidth="9" defaultRowHeight="18" customHeight="1"/>
  <cols>
    <col min="1" max="2" width="9" style="48"/>
    <col min="3" max="6" width="10" style="48" customWidth="1"/>
    <col min="7" max="16384" width="9" style="48"/>
  </cols>
  <sheetData>
    <row r="1" spans="2:6" ht="18" customHeight="1">
      <c r="C1" s="167" t="str">
        <f ca="1">RIGHT(CELL("filename",A1),
LEN(CELL("filename",A1))-FIND("]",CELL("filename",A1)))</f>
        <v>吉祥寺</v>
      </c>
      <c r="D1" s="167"/>
      <c r="E1" s="167"/>
      <c r="F1" s="167"/>
    </row>
    <row r="2" spans="2:6" s="59" customFormat="1" ht="18" customHeight="1">
      <c r="C2" s="58">
        <v>43830</v>
      </c>
      <c r="D2" s="58">
        <v>43466</v>
      </c>
      <c r="E2" s="58">
        <v>43467</v>
      </c>
      <c r="F2" s="58">
        <v>43468</v>
      </c>
    </row>
    <row r="3" spans="2:6" s="59" customFormat="1" ht="18" customHeight="1">
      <c r="B3" s="60" t="s">
        <v>110</v>
      </c>
      <c r="C3" s="61">
        <v>625</v>
      </c>
      <c r="D3" s="61"/>
      <c r="E3" s="61">
        <v>1080</v>
      </c>
      <c r="F3" s="61">
        <v>430</v>
      </c>
    </row>
    <row r="4" spans="2:6" ht="18" customHeight="1">
      <c r="B4" s="48" t="s">
        <v>94</v>
      </c>
      <c r="C4" s="66">
        <v>13310</v>
      </c>
      <c r="D4" s="61"/>
      <c r="E4" s="66">
        <v>22037</v>
      </c>
      <c r="F4" s="66">
        <v>12400</v>
      </c>
    </row>
    <row r="5" spans="2:6" ht="18" customHeight="1">
      <c r="B5" s="48" t="s">
        <v>95</v>
      </c>
      <c r="C5" s="67">
        <v>23873</v>
      </c>
      <c r="D5" s="61"/>
      <c r="E5" s="67">
        <v>40212</v>
      </c>
      <c r="F5" s="67">
        <v>32651</v>
      </c>
    </row>
    <row r="6" spans="2:6" ht="18" customHeight="1">
      <c r="B6" s="48" t="s">
        <v>96</v>
      </c>
      <c r="C6" s="67">
        <v>33174</v>
      </c>
      <c r="D6" s="61"/>
      <c r="E6" s="67">
        <v>35335</v>
      </c>
      <c r="F6" s="67">
        <v>44755</v>
      </c>
    </row>
    <row r="7" spans="2:6" ht="18" customHeight="1">
      <c r="B7" s="48" t="s">
        <v>97</v>
      </c>
      <c r="C7" s="67">
        <v>50634</v>
      </c>
      <c r="D7" s="61"/>
      <c r="E7" s="67">
        <v>67714</v>
      </c>
      <c r="F7" s="67">
        <v>40629</v>
      </c>
    </row>
    <row r="8" spans="2:6" ht="18" customHeight="1">
      <c r="B8" s="48" t="s">
        <v>98</v>
      </c>
      <c r="C8" s="67">
        <v>79829</v>
      </c>
      <c r="D8" s="61"/>
      <c r="E8" s="67">
        <v>91878</v>
      </c>
      <c r="F8" s="67">
        <v>62178</v>
      </c>
    </row>
    <row r="9" spans="2:6" ht="18" customHeight="1">
      <c r="B9" s="48" t="s">
        <v>99</v>
      </c>
      <c r="C9" s="68">
        <v>66996</v>
      </c>
      <c r="D9" s="61"/>
      <c r="E9" s="67">
        <v>102210</v>
      </c>
      <c r="F9" s="67">
        <v>82286</v>
      </c>
    </row>
    <row r="10" spans="2:6" ht="18" customHeight="1">
      <c r="B10" s="48" t="s">
        <v>100</v>
      </c>
      <c r="C10" s="67">
        <v>65903</v>
      </c>
      <c r="D10" s="61"/>
      <c r="E10" s="67">
        <v>99672</v>
      </c>
      <c r="F10" s="68">
        <v>84342</v>
      </c>
    </row>
    <row r="11" spans="2:6" ht="18" customHeight="1">
      <c r="B11" s="48" t="s">
        <v>101</v>
      </c>
      <c r="C11" s="67">
        <v>66259</v>
      </c>
      <c r="D11" s="61"/>
      <c r="E11" s="67">
        <v>111715</v>
      </c>
      <c r="F11" s="67">
        <v>91173</v>
      </c>
    </row>
    <row r="12" spans="2:6" ht="18" customHeight="1">
      <c r="B12" s="48" t="s">
        <v>102</v>
      </c>
      <c r="C12" s="67">
        <v>46017</v>
      </c>
      <c r="D12" s="61"/>
      <c r="E12" s="67">
        <v>102620</v>
      </c>
      <c r="F12" s="67">
        <v>100836</v>
      </c>
    </row>
    <row r="13" spans="2:6" ht="18" customHeight="1">
      <c r="B13" s="48" t="s">
        <v>103</v>
      </c>
      <c r="C13" s="67">
        <v>38031</v>
      </c>
      <c r="D13" s="61"/>
      <c r="E13" s="67">
        <v>104557</v>
      </c>
      <c r="F13" s="67">
        <v>90982</v>
      </c>
    </row>
    <row r="14" spans="2:6" ht="18" customHeight="1">
      <c r="B14" s="48" t="s">
        <v>104</v>
      </c>
      <c r="C14" s="67">
        <v>30870</v>
      </c>
      <c r="D14" s="61"/>
      <c r="E14" s="67">
        <v>95814</v>
      </c>
      <c r="F14" s="67">
        <v>74168</v>
      </c>
    </row>
    <row r="15" spans="2:6" ht="18" customHeight="1">
      <c r="B15" s="48" t="s">
        <v>105</v>
      </c>
      <c r="C15" s="69">
        <v>29764</v>
      </c>
      <c r="D15" s="61"/>
      <c r="E15" s="67">
        <v>62738</v>
      </c>
      <c r="F15" s="67">
        <v>59309</v>
      </c>
    </row>
    <row r="16" spans="2:6" ht="18" customHeight="1">
      <c r="B16" s="48" t="s">
        <v>106</v>
      </c>
      <c r="C16" s="61">
        <v>899</v>
      </c>
      <c r="D16" s="61"/>
      <c r="E16" s="67">
        <v>50893</v>
      </c>
      <c r="F16" s="67">
        <v>52342</v>
      </c>
    </row>
    <row r="17" spans="2:6" ht="18" customHeight="1">
      <c r="B17" s="48" t="s">
        <v>107</v>
      </c>
      <c r="C17" s="61"/>
      <c r="D17" s="61"/>
      <c r="E17" s="69">
        <v>39579</v>
      </c>
      <c r="F17" s="69">
        <v>24303</v>
      </c>
    </row>
    <row r="18" spans="2:6" ht="18" customHeight="1">
      <c r="B18" s="48" t="s">
        <v>108</v>
      </c>
      <c r="C18" s="61"/>
      <c r="D18" s="61"/>
      <c r="E18" s="61">
        <v>964</v>
      </c>
      <c r="F18" s="61">
        <v>1251</v>
      </c>
    </row>
    <row r="19" spans="2:6" ht="18" customHeight="1">
      <c r="B19" s="48" t="s">
        <v>109</v>
      </c>
      <c r="C19" s="51"/>
      <c r="D19" s="51"/>
      <c r="E19" s="51"/>
      <c r="F19" s="51"/>
    </row>
    <row r="20" spans="2:6" ht="18" customHeight="1">
      <c r="C20" s="55">
        <f>SUM(C3:C19)</f>
        <v>546184</v>
      </c>
      <c r="D20" s="55">
        <f t="shared" ref="D20:F20" si="0">SUM(D3:D19)</f>
        <v>0</v>
      </c>
      <c r="E20" s="55">
        <f t="shared" si="0"/>
        <v>1029018</v>
      </c>
      <c r="F20" s="55">
        <f t="shared" si="0"/>
        <v>854035</v>
      </c>
    </row>
  </sheetData>
  <mergeCells count="1">
    <mergeCell ref="C1:F1"/>
  </mergeCells>
  <phoneticPr fontId="2"/>
  <pageMargins left="0" right="0" top="0.74803149606299213" bottom="0" header="0.31496062992125984" footer="0.31496062992125984"/>
  <pageSetup paperSize="9" fitToHeight="0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26"/>
  <sheetViews>
    <sheetView workbookViewId="0">
      <selection activeCell="B1" sqref="B1"/>
    </sheetView>
  </sheetViews>
  <sheetFormatPr defaultRowHeight="18" customHeight="1"/>
  <cols>
    <col min="1" max="1" width="1.625" style="48" customWidth="1"/>
    <col min="2" max="2" width="13.125" style="48" customWidth="1"/>
    <col min="3" max="3" width="9" style="48"/>
    <col min="4" max="4" width="34.375" style="48" bestFit="1" customWidth="1"/>
    <col min="5" max="16384" width="9" style="48"/>
  </cols>
  <sheetData>
    <row r="2" spans="1:4" ht="18" customHeight="1">
      <c r="A2" s="72" t="s">
        <v>118</v>
      </c>
    </row>
    <row r="4" spans="1:4" ht="18" customHeight="1">
      <c r="B4" s="48" t="s">
        <v>117</v>
      </c>
    </row>
    <row r="5" spans="1:4" ht="18" customHeight="1">
      <c r="B5" s="73"/>
      <c r="C5" s="80" t="s">
        <v>121</v>
      </c>
      <c r="D5" s="76" t="s">
        <v>119</v>
      </c>
    </row>
    <row r="6" spans="1:4" ht="18" customHeight="1">
      <c r="B6" s="74" t="s">
        <v>111</v>
      </c>
      <c r="C6" s="81">
        <v>310182</v>
      </c>
      <c r="D6" s="77" t="s">
        <v>120</v>
      </c>
    </row>
    <row r="7" spans="1:4" ht="18" customHeight="1">
      <c r="B7" s="75" t="s">
        <v>112</v>
      </c>
      <c r="C7" s="82">
        <f>+C6*55.7%</f>
        <v>172771.37400000001</v>
      </c>
      <c r="D7" s="78" t="s">
        <v>122</v>
      </c>
    </row>
    <row r="8" spans="1:4" ht="18" customHeight="1">
      <c r="B8" s="75" t="s">
        <v>113</v>
      </c>
      <c r="C8" s="82">
        <f>C17+2420*26</f>
        <v>119845</v>
      </c>
      <c r="D8" s="78" t="s">
        <v>123</v>
      </c>
    </row>
    <row r="9" spans="1:4" ht="18" customHeight="1">
      <c r="B9" s="83" t="s">
        <v>114</v>
      </c>
      <c r="C9" s="84">
        <v>100000</v>
      </c>
      <c r="D9" s="85" t="s">
        <v>125</v>
      </c>
    </row>
    <row r="10" spans="1:4" ht="18" customHeight="1">
      <c r="B10" s="86" t="s">
        <v>115</v>
      </c>
      <c r="C10" s="88">
        <f>+C7-C8-C9</f>
        <v>-47073.625999999989</v>
      </c>
      <c r="D10" s="87"/>
    </row>
    <row r="11" spans="1:4" s="95" customFormat="1" ht="18" customHeight="1">
      <c r="B11" s="96"/>
      <c r="C11" s="97"/>
      <c r="D11" s="96"/>
    </row>
    <row r="13" spans="1:4" ht="18" customHeight="1">
      <c r="B13" s="48" t="s">
        <v>116</v>
      </c>
    </row>
    <row r="14" spans="1:4" ht="18" customHeight="1">
      <c r="B14" s="73"/>
      <c r="C14" s="80" t="s">
        <v>121</v>
      </c>
      <c r="D14" s="76" t="s">
        <v>119</v>
      </c>
    </row>
    <row r="15" spans="1:4" ht="18" customHeight="1">
      <c r="B15" s="74" t="s">
        <v>111</v>
      </c>
      <c r="C15" s="81">
        <v>310182</v>
      </c>
      <c r="D15" s="77" t="s">
        <v>120</v>
      </c>
    </row>
    <row r="16" spans="1:4" ht="18" customHeight="1">
      <c r="B16" s="75" t="s">
        <v>112</v>
      </c>
      <c r="C16" s="82">
        <f>+C15*55.7%</f>
        <v>172771.37400000001</v>
      </c>
      <c r="D16" s="78" t="s">
        <v>122</v>
      </c>
    </row>
    <row r="17" spans="2:4" ht="18" customHeight="1">
      <c r="B17" s="75" t="s">
        <v>113</v>
      </c>
      <c r="C17" s="82">
        <f>55*1035</f>
        <v>56925</v>
      </c>
      <c r="D17" s="78" t="s">
        <v>127</v>
      </c>
    </row>
    <row r="18" spans="2:4" ht="18" customHeight="1">
      <c r="B18" s="83" t="s">
        <v>114</v>
      </c>
      <c r="C18" s="84">
        <f>+C9*30%</f>
        <v>30000</v>
      </c>
      <c r="D18" s="85" t="s">
        <v>128</v>
      </c>
    </row>
    <row r="19" spans="2:4" ht="18" customHeight="1">
      <c r="B19" s="86" t="s">
        <v>115</v>
      </c>
      <c r="C19" s="88">
        <f>+C16-C17-C18</f>
        <v>85846.374000000011</v>
      </c>
      <c r="D19" s="87"/>
    </row>
    <row r="22" spans="2:4" ht="18" customHeight="1">
      <c r="B22" s="48" t="s">
        <v>124</v>
      </c>
    </row>
    <row r="23" spans="2:4" ht="18" customHeight="1">
      <c r="B23" s="73"/>
      <c r="C23" s="93" t="s">
        <v>115</v>
      </c>
      <c r="D23" s="92"/>
    </row>
    <row r="24" spans="2:4" ht="18" customHeight="1">
      <c r="B24" s="89">
        <v>43466</v>
      </c>
      <c r="C24" s="81">
        <v>104000</v>
      </c>
      <c r="D24" s="77" t="s">
        <v>126</v>
      </c>
    </row>
    <row r="25" spans="2:4" ht="18" customHeight="1">
      <c r="B25" s="90">
        <v>43467</v>
      </c>
      <c r="C25" s="82">
        <v>116000</v>
      </c>
      <c r="D25" s="78" t="s">
        <v>126</v>
      </c>
    </row>
    <row r="26" spans="2:4" ht="18" customHeight="1">
      <c r="B26" s="91">
        <v>43468</v>
      </c>
      <c r="C26" s="94">
        <v>119000</v>
      </c>
      <c r="D26" s="79" t="s">
        <v>126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zoomScaleNormal="100" workbookViewId="0">
      <selection activeCell="G4" sqref="G4"/>
    </sheetView>
  </sheetViews>
  <sheetFormatPr defaultRowHeight="13.5"/>
  <cols>
    <col min="1" max="1" width="0.875" customWidth="1"/>
    <col min="2" max="2" width="18.625" customWidth="1"/>
    <col min="3" max="3" width="23.375" style="2" customWidth="1"/>
    <col min="4" max="8" width="16.625" customWidth="1"/>
  </cols>
  <sheetData>
    <row r="1" spans="1:8" ht="21">
      <c r="A1" s="1" t="s">
        <v>148</v>
      </c>
      <c r="G1" s="141" t="s">
        <v>145</v>
      </c>
      <c r="H1" s="141"/>
    </row>
    <row r="3" spans="1:8" ht="18.75" customHeight="1">
      <c r="B3" s="142" t="s">
        <v>21</v>
      </c>
      <c r="C3" s="144" t="s">
        <v>39</v>
      </c>
      <c r="D3" s="21">
        <v>43465</v>
      </c>
      <c r="E3" s="13">
        <v>43466</v>
      </c>
      <c r="F3" s="13">
        <v>43467</v>
      </c>
      <c r="G3" s="13">
        <v>43468</v>
      </c>
      <c r="H3" s="14">
        <v>43469</v>
      </c>
    </row>
    <row r="4" spans="1:8" ht="18" customHeight="1">
      <c r="B4" s="143"/>
      <c r="C4" s="145"/>
      <c r="D4" s="22" t="s">
        <v>136</v>
      </c>
      <c r="E4" s="15" t="s">
        <v>137</v>
      </c>
      <c r="F4" s="15" t="s">
        <v>50</v>
      </c>
      <c r="G4" s="15" t="s">
        <v>146</v>
      </c>
      <c r="H4" s="16" t="s">
        <v>147</v>
      </c>
    </row>
    <row r="5" spans="1:8" ht="16.5" customHeight="1">
      <c r="B5" s="146" t="s">
        <v>0</v>
      </c>
      <c r="C5" s="32" t="s">
        <v>23</v>
      </c>
      <c r="D5" s="33" t="s">
        <v>27</v>
      </c>
      <c r="E5" s="34" t="s">
        <v>22</v>
      </c>
      <c r="F5" s="34" t="s">
        <v>52</v>
      </c>
      <c r="G5" s="34" t="s">
        <v>35</v>
      </c>
      <c r="H5" s="35"/>
    </row>
    <row r="6" spans="1:8" s="3" customFormat="1" ht="29.25" customHeight="1">
      <c r="B6" s="147"/>
      <c r="C6" s="25" t="s">
        <v>47</v>
      </c>
      <c r="D6" s="19" t="s">
        <v>27</v>
      </c>
      <c r="E6" s="10" t="s">
        <v>22</v>
      </c>
      <c r="F6" s="40" t="s">
        <v>33</v>
      </c>
      <c r="G6" s="10" t="s">
        <v>35</v>
      </c>
      <c r="H6" s="12"/>
    </row>
    <row r="7" spans="1:8" ht="16.5" customHeight="1">
      <c r="B7" s="137" t="s">
        <v>131</v>
      </c>
      <c r="C7" s="32" t="s">
        <v>23</v>
      </c>
      <c r="D7" s="33" t="s">
        <v>27</v>
      </c>
      <c r="E7" s="34" t="s">
        <v>22</v>
      </c>
      <c r="F7" s="34" t="s">
        <v>30</v>
      </c>
      <c r="G7" s="34" t="s">
        <v>30</v>
      </c>
      <c r="H7" s="35"/>
    </row>
    <row r="8" spans="1:8" s="3" customFormat="1" ht="24" customHeight="1">
      <c r="B8" s="138"/>
      <c r="C8" s="25" t="s">
        <v>47</v>
      </c>
      <c r="D8" s="118" t="s">
        <v>28</v>
      </c>
      <c r="E8" s="10" t="s">
        <v>22</v>
      </c>
      <c r="F8" s="119" t="s">
        <v>34</v>
      </c>
      <c r="G8" s="10" t="s">
        <v>30</v>
      </c>
      <c r="H8" s="12"/>
    </row>
    <row r="9" spans="1:8" ht="16.5" customHeight="1">
      <c r="B9" s="137" t="s">
        <v>44</v>
      </c>
      <c r="C9" s="32" t="s">
        <v>23</v>
      </c>
      <c r="D9" s="36" t="s">
        <v>22</v>
      </c>
      <c r="E9" s="34" t="s">
        <v>32</v>
      </c>
      <c r="F9" s="34" t="s">
        <v>43</v>
      </c>
      <c r="G9" s="34" t="s">
        <v>35</v>
      </c>
      <c r="H9" s="35"/>
    </row>
    <row r="10" spans="1:8" s="3" customFormat="1" ht="29.25" customHeight="1">
      <c r="B10" s="138"/>
      <c r="C10" s="25" t="s">
        <v>47</v>
      </c>
      <c r="D10" s="118" t="s">
        <v>54</v>
      </c>
      <c r="E10" s="10" t="s">
        <v>32</v>
      </c>
      <c r="F10" s="41" t="s">
        <v>48</v>
      </c>
      <c r="G10" s="10" t="s">
        <v>35</v>
      </c>
      <c r="H10" s="12"/>
    </row>
    <row r="11" spans="1:8" ht="16.5" customHeight="1">
      <c r="B11" s="139" t="s">
        <v>1</v>
      </c>
      <c r="C11" s="32" t="s">
        <v>23</v>
      </c>
      <c r="D11" s="36" t="s">
        <v>28</v>
      </c>
      <c r="E11" s="34" t="s">
        <v>22</v>
      </c>
      <c r="F11" s="34" t="s">
        <v>31</v>
      </c>
      <c r="G11" s="34" t="s">
        <v>34</v>
      </c>
      <c r="H11" s="35"/>
    </row>
    <row r="12" spans="1:8" s="3" customFormat="1" ht="29.25" customHeight="1">
      <c r="B12" s="140"/>
      <c r="C12" s="25" t="s">
        <v>47</v>
      </c>
      <c r="D12" s="19" t="s">
        <v>28</v>
      </c>
      <c r="E12" s="10" t="s">
        <v>22</v>
      </c>
      <c r="F12" s="10" t="s">
        <v>31</v>
      </c>
      <c r="G12" s="10" t="s">
        <v>34</v>
      </c>
      <c r="H12" s="12"/>
    </row>
    <row r="13" spans="1:8" ht="16.5" customHeight="1">
      <c r="B13" s="139" t="s">
        <v>2</v>
      </c>
      <c r="C13" s="32" t="s">
        <v>23</v>
      </c>
      <c r="D13" s="36" t="s">
        <v>28</v>
      </c>
      <c r="E13" s="34" t="s">
        <v>22</v>
      </c>
      <c r="F13" s="34" t="s">
        <v>31</v>
      </c>
      <c r="G13" s="34" t="s">
        <v>35</v>
      </c>
      <c r="H13" s="35"/>
    </row>
    <row r="14" spans="1:8" s="3" customFormat="1" ht="29.25" customHeight="1">
      <c r="B14" s="140"/>
      <c r="C14" s="25" t="s">
        <v>47</v>
      </c>
      <c r="D14" s="19" t="s">
        <v>28</v>
      </c>
      <c r="E14" s="10" t="s">
        <v>22</v>
      </c>
      <c r="F14" s="10" t="s">
        <v>31</v>
      </c>
      <c r="G14" s="10" t="s">
        <v>35</v>
      </c>
      <c r="H14" s="12"/>
    </row>
    <row r="15" spans="1:8" ht="16.5" customHeight="1">
      <c r="B15" s="139" t="s">
        <v>3</v>
      </c>
      <c r="C15" s="32" t="s">
        <v>23</v>
      </c>
      <c r="D15" s="36" t="s">
        <v>51</v>
      </c>
      <c r="E15" s="34" t="s">
        <v>22</v>
      </c>
      <c r="F15" s="34" t="s">
        <v>32</v>
      </c>
      <c r="G15" s="34" t="s">
        <v>35</v>
      </c>
      <c r="H15" s="35"/>
    </row>
    <row r="16" spans="1:8" s="3" customFormat="1" ht="29.25" customHeight="1">
      <c r="B16" s="140"/>
      <c r="C16" s="25" t="s">
        <v>47</v>
      </c>
      <c r="D16" s="42" t="s">
        <v>27</v>
      </c>
      <c r="E16" s="10" t="s">
        <v>22</v>
      </c>
      <c r="F16" s="10" t="s">
        <v>32</v>
      </c>
      <c r="G16" s="10" t="s">
        <v>35</v>
      </c>
      <c r="H16" s="12"/>
    </row>
    <row r="17" spans="2:8" ht="16.5" customHeight="1">
      <c r="B17" s="139" t="s">
        <v>4</v>
      </c>
      <c r="C17" s="32" t="s">
        <v>23</v>
      </c>
      <c r="D17" s="36" t="s">
        <v>51</v>
      </c>
      <c r="E17" s="34" t="s">
        <v>22</v>
      </c>
      <c r="F17" s="34" t="s">
        <v>29</v>
      </c>
      <c r="G17" s="34" t="s">
        <v>35</v>
      </c>
      <c r="H17" s="35"/>
    </row>
    <row r="18" spans="2:8" s="3" customFormat="1" ht="29.25" customHeight="1">
      <c r="B18" s="140"/>
      <c r="C18" s="25" t="s">
        <v>47</v>
      </c>
      <c r="D18" s="42" t="s">
        <v>27</v>
      </c>
      <c r="E18" s="10" t="s">
        <v>22</v>
      </c>
      <c r="F18" s="10" t="s">
        <v>29</v>
      </c>
      <c r="G18" s="10" t="s">
        <v>35</v>
      </c>
      <c r="H18" s="12"/>
    </row>
    <row r="19" spans="2:8" ht="16.5" customHeight="1">
      <c r="B19" s="137" t="s">
        <v>132</v>
      </c>
      <c r="C19" s="32" t="s">
        <v>23</v>
      </c>
      <c r="D19" s="36" t="s">
        <v>28</v>
      </c>
      <c r="E19" s="34" t="s">
        <v>22</v>
      </c>
      <c r="F19" s="34" t="s">
        <v>33</v>
      </c>
      <c r="G19" s="34" t="s">
        <v>34</v>
      </c>
      <c r="H19" s="35"/>
    </row>
    <row r="20" spans="2:8" s="3" customFormat="1" ht="29.25" customHeight="1">
      <c r="B20" s="138"/>
      <c r="C20" s="25" t="s">
        <v>47</v>
      </c>
      <c r="D20" s="19" t="s">
        <v>28</v>
      </c>
      <c r="E20" s="10" t="s">
        <v>22</v>
      </c>
      <c r="F20" s="10" t="s">
        <v>33</v>
      </c>
      <c r="G20" s="31" t="s">
        <v>34</v>
      </c>
      <c r="H20" s="12"/>
    </row>
    <row r="21" spans="2:8" ht="16.5" customHeight="1">
      <c r="B21" s="139" t="s">
        <v>5</v>
      </c>
      <c r="C21" s="32" t="s">
        <v>23</v>
      </c>
      <c r="D21" s="36" t="s">
        <v>28</v>
      </c>
      <c r="E21" s="34" t="s">
        <v>22</v>
      </c>
      <c r="F21" s="34" t="s">
        <v>33</v>
      </c>
      <c r="G21" s="34" t="s">
        <v>30</v>
      </c>
      <c r="H21" s="35"/>
    </row>
    <row r="22" spans="2:8" s="3" customFormat="1" ht="29.25" customHeight="1">
      <c r="B22" s="140"/>
      <c r="C22" s="25" t="s">
        <v>47</v>
      </c>
      <c r="D22" s="19" t="s">
        <v>28</v>
      </c>
      <c r="E22" s="10" t="s">
        <v>22</v>
      </c>
      <c r="F22" s="10" t="s">
        <v>33</v>
      </c>
      <c r="G22" s="10" t="s">
        <v>30</v>
      </c>
      <c r="H22" s="12"/>
    </row>
    <row r="23" spans="2:8" ht="16.5" customHeight="1">
      <c r="B23" s="139" t="s">
        <v>6</v>
      </c>
      <c r="C23" s="32" t="s">
        <v>23</v>
      </c>
      <c r="D23" s="36" t="s">
        <v>28</v>
      </c>
      <c r="E23" s="34" t="s">
        <v>22</v>
      </c>
      <c r="F23" s="34" t="s">
        <v>22</v>
      </c>
      <c r="G23" s="34" t="s">
        <v>32</v>
      </c>
      <c r="H23" s="35"/>
    </row>
    <row r="24" spans="2:8" s="3" customFormat="1" ht="29.25" customHeight="1">
      <c r="B24" s="140"/>
      <c r="C24" s="25" t="s">
        <v>47</v>
      </c>
      <c r="D24" s="19" t="s">
        <v>28</v>
      </c>
      <c r="E24" s="10" t="s">
        <v>22</v>
      </c>
      <c r="F24" s="10" t="s">
        <v>22</v>
      </c>
      <c r="G24" s="10" t="s">
        <v>32</v>
      </c>
      <c r="H24" s="12"/>
    </row>
    <row r="25" spans="2:8" ht="16.5" customHeight="1">
      <c r="B25" s="148" t="s">
        <v>7</v>
      </c>
      <c r="C25" s="32" t="s">
        <v>23</v>
      </c>
      <c r="D25" s="37" t="s">
        <v>54</v>
      </c>
      <c r="E25" s="38" t="s">
        <v>57</v>
      </c>
      <c r="F25" s="38" t="s">
        <v>57</v>
      </c>
      <c r="G25" s="38" t="s">
        <v>35</v>
      </c>
      <c r="H25" s="39"/>
    </row>
    <row r="26" spans="2:8" s="3" customFormat="1" ht="29.25" customHeight="1">
      <c r="B26" s="149"/>
      <c r="C26" s="25" t="s">
        <v>47</v>
      </c>
      <c r="D26" s="42" t="s">
        <v>28</v>
      </c>
      <c r="E26" s="119" t="s">
        <v>22</v>
      </c>
      <c r="F26" s="31" t="s">
        <v>32</v>
      </c>
      <c r="G26" s="31" t="s">
        <v>35</v>
      </c>
      <c r="H26" s="12"/>
    </row>
    <row r="27" spans="2:8" ht="16.5" customHeight="1">
      <c r="B27" s="139" t="s">
        <v>8</v>
      </c>
      <c r="C27" s="32" t="s">
        <v>23</v>
      </c>
      <c r="D27" s="36" t="s">
        <v>28</v>
      </c>
      <c r="E27" s="34" t="s">
        <v>22</v>
      </c>
      <c r="F27" s="34" t="s">
        <v>59</v>
      </c>
      <c r="G27" s="34" t="s">
        <v>33</v>
      </c>
      <c r="H27" s="35"/>
    </row>
    <row r="28" spans="2:8" s="3" customFormat="1" ht="29.25" customHeight="1">
      <c r="B28" s="140"/>
      <c r="C28" s="25" t="s">
        <v>47</v>
      </c>
      <c r="D28" s="19" t="s">
        <v>28</v>
      </c>
      <c r="E28" s="10" t="s">
        <v>22</v>
      </c>
      <c r="F28" s="31" t="s">
        <v>38</v>
      </c>
      <c r="G28" s="10" t="s">
        <v>33</v>
      </c>
      <c r="H28" s="12"/>
    </row>
    <row r="29" spans="2:8" ht="16.5" customHeight="1">
      <c r="B29" s="139" t="s">
        <v>9</v>
      </c>
      <c r="C29" s="32" t="s">
        <v>23</v>
      </c>
      <c r="D29" s="36" t="s">
        <v>60</v>
      </c>
      <c r="E29" s="34" t="s">
        <v>22</v>
      </c>
      <c r="F29" s="34" t="s">
        <v>22</v>
      </c>
      <c r="G29" s="34" t="s">
        <v>32</v>
      </c>
      <c r="H29" s="35"/>
    </row>
    <row r="30" spans="2:8" s="3" customFormat="1" ht="29.25" customHeight="1">
      <c r="B30" s="140"/>
      <c r="C30" s="25" t="s">
        <v>47</v>
      </c>
      <c r="D30" s="118" t="s">
        <v>28</v>
      </c>
      <c r="E30" s="10" t="s">
        <v>22</v>
      </c>
      <c r="F30" s="119" t="s">
        <v>59</v>
      </c>
      <c r="G30" s="98" t="s">
        <v>57</v>
      </c>
      <c r="H30" s="12"/>
    </row>
    <row r="31" spans="2:8" ht="16.5" customHeight="1">
      <c r="B31" s="139" t="s">
        <v>10</v>
      </c>
      <c r="C31" s="32" t="s">
        <v>23</v>
      </c>
      <c r="D31" s="36" t="s">
        <v>60</v>
      </c>
      <c r="E31" s="34" t="s">
        <v>22</v>
      </c>
      <c r="F31" s="34" t="s">
        <v>22</v>
      </c>
      <c r="G31" s="34" t="s">
        <v>61</v>
      </c>
      <c r="H31" s="35"/>
    </row>
    <row r="32" spans="2:8" s="3" customFormat="1" ht="29.25" customHeight="1">
      <c r="B32" s="140"/>
      <c r="C32" s="25" t="s">
        <v>47</v>
      </c>
      <c r="D32" s="99" t="s">
        <v>60</v>
      </c>
      <c r="E32" s="31" t="s">
        <v>22</v>
      </c>
      <c r="F32" s="31" t="s">
        <v>22</v>
      </c>
      <c r="G32" s="98" t="s">
        <v>61</v>
      </c>
      <c r="H32" s="12"/>
    </row>
    <row r="33" spans="2:8" ht="16.5" customHeight="1">
      <c r="B33" s="139" t="s">
        <v>11</v>
      </c>
      <c r="C33" s="32" t="s">
        <v>23</v>
      </c>
      <c r="D33" s="36" t="s">
        <v>28</v>
      </c>
      <c r="E33" s="34" t="s">
        <v>22</v>
      </c>
      <c r="F33" s="34" t="s">
        <v>31</v>
      </c>
      <c r="G33" s="34" t="s">
        <v>34</v>
      </c>
      <c r="H33" s="35"/>
    </row>
    <row r="34" spans="2:8" s="3" customFormat="1" ht="29.25" customHeight="1">
      <c r="B34" s="140"/>
      <c r="C34" s="25" t="s">
        <v>47</v>
      </c>
      <c r="D34" s="19" t="s">
        <v>28</v>
      </c>
      <c r="E34" s="10" t="s">
        <v>22</v>
      </c>
      <c r="F34" s="119" t="s">
        <v>22</v>
      </c>
      <c r="G34" s="10" t="s">
        <v>34</v>
      </c>
      <c r="H34" s="12"/>
    </row>
    <row r="35" spans="2:8" ht="16.5" customHeight="1">
      <c r="B35" s="139" t="s">
        <v>12</v>
      </c>
      <c r="C35" s="32" t="s">
        <v>23</v>
      </c>
      <c r="D35" s="36" t="s">
        <v>28</v>
      </c>
      <c r="E35" s="34" t="s">
        <v>22</v>
      </c>
      <c r="F35" s="34" t="s">
        <v>31</v>
      </c>
      <c r="G35" s="34" t="s">
        <v>33</v>
      </c>
      <c r="H35" s="35"/>
    </row>
    <row r="36" spans="2:8" s="3" customFormat="1" ht="29.25" customHeight="1">
      <c r="B36" s="140"/>
      <c r="C36" s="25" t="s">
        <v>47</v>
      </c>
      <c r="D36" s="19" t="s">
        <v>28</v>
      </c>
      <c r="E36" s="10" t="s">
        <v>22</v>
      </c>
      <c r="F36" s="10" t="s">
        <v>31</v>
      </c>
      <c r="G36" s="10" t="s">
        <v>33</v>
      </c>
      <c r="H36" s="12"/>
    </row>
    <row r="37" spans="2:8" ht="16.5" customHeight="1">
      <c r="B37" s="139" t="s">
        <v>13</v>
      </c>
      <c r="C37" s="32" t="s">
        <v>23</v>
      </c>
      <c r="D37" s="36" t="s">
        <v>60</v>
      </c>
      <c r="E37" s="34" t="s">
        <v>22</v>
      </c>
      <c r="F37" s="34" t="s">
        <v>31</v>
      </c>
      <c r="G37" s="34" t="s">
        <v>57</v>
      </c>
      <c r="H37" s="35"/>
    </row>
    <row r="38" spans="2:8" s="3" customFormat="1" ht="29.25" customHeight="1">
      <c r="B38" s="140"/>
      <c r="C38" s="25" t="s">
        <v>47</v>
      </c>
      <c r="D38" s="42" t="s">
        <v>36</v>
      </c>
      <c r="E38" s="31" t="s">
        <v>22</v>
      </c>
      <c r="F38" s="31" t="s">
        <v>31</v>
      </c>
      <c r="G38" s="31" t="s">
        <v>32</v>
      </c>
      <c r="H38" s="12"/>
    </row>
    <row r="39" spans="2:8" ht="16.5" customHeight="1">
      <c r="B39" s="139" t="s">
        <v>14</v>
      </c>
      <c r="C39" s="32" t="s">
        <v>23</v>
      </c>
      <c r="D39" s="36" t="s">
        <v>28</v>
      </c>
      <c r="E39" s="34" t="s">
        <v>22</v>
      </c>
      <c r="F39" s="34" t="s">
        <v>31</v>
      </c>
      <c r="G39" s="34" t="s">
        <v>34</v>
      </c>
      <c r="H39" s="35"/>
    </row>
    <row r="40" spans="2:8" s="3" customFormat="1" ht="29.25" customHeight="1">
      <c r="B40" s="140"/>
      <c r="C40" s="25" t="s">
        <v>47</v>
      </c>
      <c r="D40" s="19" t="s">
        <v>28</v>
      </c>
      <c r="E40" s="10" t="s">
        <v>22</v>
      </c>
      <c r="F40" s="10" t="s">
        <v>31</v>
      </c>
      <c r="G40" s="10" t="s">
        <v>34</v>
      </c>
      <c r="H40" s="12"/>
    </row>
    <row r="41" spans="2:8" ht="16.5" customHeight="1">
      <c r="B41" s="148" t="s">
        <v>15</v>
      </c>
      <c r="C41" s="32" t="s">
        <v>23</v>
      </c>
      <c r="D41" s="36" t="s">
        <v>28</v>
      </c>
      <c r="E41" s="34" t="s">
        <v>22</v>
      </c>
      <c r="F41" s="34" t="s">
        <v>31</v>
      </c>
      <c r="G41" s="34" t="s">
        <v>33</v>
      </c>
      <c r="H41" s="35"/>
    </row>
    <row r="42" spans="2:8" s="3" customFormat="1" ht="29.25" customHeight="1">
      <c r="B42" s="149"/>
      <c r="C42" s="25" t="s">
        <v>47</v>
      </c>
      <c r="D42" s="19" t="s">
        <v>28</v>
      </c>
      <c r="E42" s="10" t="s">
        <v>22</v>
      </c>
      <c r="F42" s="10" t="s">
        <v>31</v>
      </c>
      <c r="G42" s="10" t="s">
        <v>33</v>
      </c>
      <c r="H42" s="12"/>
    </row>
    <row r="43" spans="2:8" ht="16.5" customHeight="1">
      <c r="B43" s="148" t="s">
        <v>16</v>
      </c>
      <c r="C43" s="32" t="s">
        <v>23</v>
      </c>
      <c r="D43" s="36" t="s">
        <v>28</v>
      </c>
      <c r="E43" s="34" t="s">
        <v>22</v>
      </c>
      <c r="F43" s="34" t="s">
        <v>22</v>
      </c>
      <c r="G43" s="34" t="s">
        <v>27</v>
      </c>
      <c r="H43" s="35"/>
    </row>
    <row r="44" spans="2:8" s="3" customFormat="1" ht="29.25" customHeight="1">
      <c r="B44" s="149"/>
      <c r="C44" s="25" t="s">
        <v>47</v>
      </c>
      <c r="D44" s="19" t="s">
        <v>28</v>
      </c>
      <c r="E44" s="10" t="s">
        <v>22</v>
      </c>
      <c r="F44" s="10" t="s">
        <v>22</v>
      </c>
      <c r="G44" s="31" t="s">
        <v>28</v>
      </c>
      <c r="H44" s="12"/>
    </row>
    <row r="45" spans="2:8" ht="16.5" customHeight="1">
      <c r="B45" s="150" t="s">
        <v>46</v>
      </c>
      <c r="C45" s="32" t="s">
        <v>23</v>
      </c>
      <c r="D45" s="33" t="s">
        <v>27</v>
      </c>
      <c r="E45" s="34" t="s">
        <v>22</v>
      </c>
      <c r="F45" s="34" t="s">
        <v>129</v>
      </c>
      <c r="G45" s="34" t="s">
        <v>30</v>
      </c>
      <c r="H45" s="35"/>
    </row>
    <row r="46" spans="2:8" s="3" customFormat="1" ht="29.25" customHeight="1">
      <c r="B46" s="151"/>
      <c r="C46" s="25" t="s">
        <v>47</v>
      </c>
      <c r="D46" s="19" t="s">
        <v>27</v>
      </c>
      <c r="E46" s="42" t="s">
        <v>22</v>
      </c>
      <c r="F46" s="10" t="s">
        <v>129</v>
      </c>
      <c r="G46" s="10" t="s">
        <v>30</v>
      </c>
      <c r="H46" s="12"/>
    </row>
    <row r="47" spans="2:8" ht="16.5" customHeight="1">
      <c r="B47" t="s">
        <v>133</v>
      </c>
    </row>
  </sheetData>
  <mergeCells count="24">
    <mergeCell ref="B41:B42"/>
    <mergeCell ref="B43:B44"/>
    <mergeCell ref="B45:B46"/>
    <mergeCell ref="B31:B32"/>
    <mergeCell ref="B33:B34"/>
    <mergeCell ref="B35:B36"/>
    <mergeCell ref="B37:B38"/>
    <mergeCell ref="B39:B40"/>
    <mergeCell ref="B23:B24"/>
    <mergeCell ref="B25:B26"/>
    <mergeCell ref="B27:B28"/>
    <mergeCell ref="B29:B30"/>
    <mergeCell ref="B21:B22"/>
    <mergeCell ref="G1:H1"/>
    <mergeCell ref="B3:B4"/>
    <mergeCell ref="C3:C4"/>
    <mergeCell ref="B5:B6"/>
    <mergeCell ref="B7:B8"/>
    <mergeCell ref="B19:B20"/>
    <mergeCell ref="B9:B10"/>
    <mergeCell ref="B11:B12"/>
    <mergeCell ref="B13:B14"/>
    <mergeCell ref="B15:B16"/>
    <mergeCell ref="B17:B18"/>
  </mergeCells>
  <phoneticPr fontId="2"/>
  <printOptions verticalCentered="1"/>
  <pageMargins left="0.43307086614173229" right="0.31496062992125984" top="0.55118110236220474" bottom="0.35433070866141736" header="0.31496062992125984" footer="0.31496062992125984"/>
  <pageSetup paperSize="9" scale="76" orientation="portrait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E40AE-F6BD-457D-8655-EFF8629F3C39}">
  <dimension ref="A1:H47"/>
  <sheetViews>
    <sheetView topLeftCell="A40" zoomScaleNormal="100" workbookViewId="0">
      <selection activeCell="D55" sqref="D55"/>
    </sheetView>
  </sheetViews>
  <sheetFormatPr defaultRowHeight="13.5"/>
  <cols>
    <col min="1" max="1" width="0.875" customWidth="1"/>
    <col min="2" max="2" width="18.625" customWidth="1"/>
    <col min="3" max="3" width="23.375" style="2" customWidth="1"/>
    <col min="4" max="7" width="16.625" style="125" customWidth="1"/>
    <col min="8" max="8" width="16.625" customWidth="1"/>
  </cols>
  <sheetData>
    <row r="1" spans="1:8" ht="21">
      <c r="A1" s="1" t="s">
        <v>156</v>
      </c>
      <c r="G1" s="141" t="s">
        <v>155</v>
      </c>
      <c r="H1" s="141"/>
    </row>
    <row r="3" spans="1:8" ht="18.75" customHeight="1">
      <c r="B3" s="142" t="s">
        <v>21</v>
      </c>
      <c r="C3" s="144" t="s">
        <v>39</v>
      </c>
      <c r="D3" s="126">
        <v>43465</v>
      </c>
      <c r="E3" s="127">
        <v>43466</v>
      </c>
      <c r="F3" s="127">
        <v>43467</v>
      </c>
      <c r="G3" s="127">
        <v>43468</v>
      </c>
      <c r="H3" s="152" t="s">
        <v>152</v>
      </c>
    </row>
    <row r="4" spans="1:8" ht="18" customHeight="1">
      <c r="B4" s="143"/>
      <c r="C4" s="145"/>
      <c r="D4" s="128" t="s">
        <v>136</v>
      </c>
      <c r="E4" s="129" t="s">
        <v>137</v>
      </c>
      <c r="F4" s="129" t="s">
        <v>50</v>
      </c>
      <c r="G4" s="129" t="s">
        <v>146</v>
      </c>
      <c r="H4" s="153"/>
    </row>
    <row r="5" spans="1:8" ht="16.5" customHeight="1">
      <c r="B5" s="146" t="s">
        <v>0</v>
      </c>
      <c r="C5" s="32" t="s">
        <v>23</v>
      </c>
      <c r="D5" s="130" t="s">
        <v>27</v>
      </c>
      <c r="E5" s="38" t="s">
        <v>22</v>
      </c>
      <c r="F5" s="38" t="s">
        <v>52</v>
      </c>
      <c r="G5" s="38" t="s">
        <v>35</v>
      </c>
      <c r="H5" s="35"/>
    </row>
    <row r="6" spans="1:8" s="3" customFormat="1" ht="29.25" customHeight="1">
      <c r="B6" s="147"/>
      <c r="C6" s="25" t="s">
        <v>47</v>
      </c>
      <c r="D6" s="42" t="s">
        <v>54</v>
      </c>
      <c r="E6" s="31" t="s">
        <v>22</v>
      </c>
      <c r="F6" s="31" t="s">
        <v>37</v>
      </c>
      <c r="G6" s="31" t="s">
        <v>61</v>
      </c>
      <c r="H6" s="12"/>
    </row>
    <row r="7" spans="1:8" ht="16.5" customHeight="1">
      <c r="B7" s="137" t="s">
        <v>131</v>
      </c>
      <c r="C7" s="32" t="s">
        <v>23</v>
      </c>
      <c r="D7" s="130" t="s">
        <v>27</v>
      </c>
      <c r="E7" s="38" t="s">
        <v>22</v>
      </c>
      <c r="F7" s="38" t="s">
        <v>30</v>
      </c>
      <c r="G7" s="38" t="s">
        <v>30</v>
      </c>
      <c r="H7" s="35"/>
    </row>
    <row r="8" spans="1:8" s="3" customFormat="1" ht="24" customHeight="1">
      <c r="B8" s="138"/>
      <c r="C8" s="25" t="s">
        <v>47</v>
      </c>
      <c r="D8" s="42" t="s">
        <v>28</v>
      </c>
      <c r="E8" s="31" t="s">
        <v>22</v>
      </c>
      <c r="F8" s="31" t="s">
        <v>34</v>
      </c>
      <c r="G8" s="31" t="s">
        <v>61</v>
      </c>
      <c r="H8" s="12"/>
    </row>
    <row r="9" spans="1:8" ht="16.5" customHeight="1">
      <c r="B9" s="137" t="s">
        <v>44</v>
      </c>
      <c r="C9" s="32" t="s">
        <v>23</v>
      </c>
      <c r="D9" s="37" t="s">
        <v>22</v>
      </c>
      <c r="E9" s="38" t="s">
        <v>32</v>
      </c>
      <c r="F9" s="38" t="s">
        <v>43</v>
      </c>
      <c r="G9" s="38" t="s">
        <v>35</v>
      </c>
      <c r="H9" s="35"/>
    </row>
    <row r="10" spans="1:8" s="3" customFormat="1" ht="29.25" customHeight="1">
      <c r="B10" s="138"/>
      <c r="C10" s="25" t="s">
        <v>47</v>
      </c>
      <c r="D10" s="42" t="s">
        <v>54</v>
      </c>
      <c r="E10" s="31" t="s">
        <v>37</v>
      </c>
      <c r="F10" s="41" t="s">
        <v>61</v>
      </c>
      <c r="G10" s="31" t="s">
        <v>61</v>
      </c>
      <c r="H10" s="12"/>
    </row>
    <row r="11" spans="1:8" ht="16.5" customHeight="1">
      <c r="B11" s="139" t="s">
        <v>1</v>
      </c>
      <c r="C11" s="32" t="s">
        <v>23</v>
      </c>
      <c r="D11" s="37" t="s">
        <v>28</v>
      </c>
      <c r="E11" s="38" t="s">
        <v>22</v>
      </c>
      <c r="F11" s="38" t="s">
        <v>31</v>
      </c>
      <c r="G11" s="38" t="s">
        <v>34</v>
      </c>
      <c r="H11" s="35"/>
    </row>
    <row r="12" spans="1:8" s="3" customFormat="1" ht="29.25" customHeight="1">
      <c r="B12" s="140"/>
      <c r="C12" s="25" t="s">
        <v>47</v>
      </c>
      <c r="D12" s="42" t="s">
        <v>28</v>
      </c>
      <c r="E12" s="31" t="s">
        <v>22</v>
      </c>
      <c r="F12" s="31" t="s">
        <v>61</v>
      </c>
      <c r="G12" s="31" t="s">
        <v>61</v>
      </c>
      <c r="H12" s="12"/>
    </row>
    <row r="13" spans="1:8" ht="16.5" customHeight="1">
      <c r="B13" s="139" t="s">
        <v>2</v>
      </c>
      <c r="C13" s="32" t="s">
        <v>23</v>
      </c>
      <c r="D13" s="37" t="s">
        <v>28</v>
      </c>
      <c r="E13" s="38" t="s">
        <v>22</v>
      </c>
      <c r="F13" s="38" t="s">
        <v>31</v>
      </c>
      <c r="G13" s="38" t="s">
        <v>35</v>
      </c>
      <c r="H13" s="35"/>
    </row>
    <row r="14" spans="1:8" s="3" customFormat="1" ht="29.25" customHeight="1">
      <c r="B14" s="140"/>
      <c r="C14" s="25" t="s">
        <v>47</v>
      </c>
      <c r="D14" s="42" t="s">
        <v>28</v>
      </c>
      <c r="E14" s="31" t="s">
        <v>22</v>
      </c>
      <c r="F14" s="31" t="s">
        <v>61</v>
      </c>
      <c r="G14" s="31" t="s">
        <v>61</v>
      </c>
      <c r="H14" s="12"/>
    </row>
    <row r="15" spans="1:8" ht="16.5" customHeight="1">
      <c r="B15" s="139" t="s">
        <v>3</v>
      </c>
      <c r="C15" s="32" t="s">
        <v>23</v>
      </c>
      <c r="D15" s="37" t="s">
        <v>51</v>
      </c>
      <c r="E15" s="38" t="s">
        <v>22</v>
      </c>
      <c r="F15" s="38" t="s">
        <v>32</v>
      </c>
      <c r="G15" s="38" t="s">
        <v>35</v>
      </c>
      <c r="H15" s="35"/>
    </row>
    <row r="16" spans="1:8" s="3" customFormat="1" ht="29.25" customHeight="1">
      <c r="B16" s="140"/>
      <c r="C16" s="25" t="s">
        <v>47</v>
      </c>
      <c r="D16" s="42" t="s">
        <v>54</v>
      </c>
      <c r="E16" s="31" t="s">
        <v>22</v>
      </c>
      <c r="F16" s="31" t="s">
        <v>61</v>
      </c>
      <c r="G16" s="31" t="s">
        <v>61</v>
      </c>
      <c r="H16" s="12"/>
    </row>
    <row r="17" spans="2:8" ht="16.5" customHeight="1">
      <c r="B17" s="139" t="s">
        <v>4</v>
      </c>
      <c r="C17" s="32" t="s">
        <v>23</v>
      </c>
      <c r="D17" s="37" t="s">
        <v>51</v>
      </c>
      <c r="E17" s="38" t="s">
        <v>22</v>
      </c>
      <c r="F17" s="38" t="s">
        <v>29</v>
      </c>
      <c r="G17" s="38" t="s">
        <v>35</v>
      </c>
      <c r="H17" s="35"/>
    </row>
    <row r="18" spans="2:8" s="3" customFormat="1" ht="29.25" customHeight="1">
      <c r="B18" s="140"/>
      <c r="C18" s="25" t="s">
        <v>47</v>
      </c>
      <c r="D18" s="42" t="s">
        <v>54</v>
      </c>
      <c r="E18" s="31" t="s">
        <v>22</v>
      </c>
      <c r="F18" s="31" t="s">
        <v>38</v>
      </c>
      <c r="G18" s="31" t="s">
        <v>38</v>
      </c>
      <c r="H18" s="12"/>
    </row>
    <row r="19" spans="2:8" ht="16.5" customHeight="1">
      <c r="B19" s="137" t="s">
        <v>132</v>
      </c>
      <c r="C19" s="32" t="s">
        <v>23</v>
      </c>
      <c r="D19" s="37" t="s">
        <v>28</v>
      </c>
      <c r="E19" s="38" t="s">
        <v>22</v>
      </c>
      <c r="F19" s="38" t="s">
        <v>33</v>
      </c>
      <c r="G19" s="38" t="s">
        <v>34</v>
      </c>
      <c r="H19" s="35"/>
    </row>
    <row r="20" spans="2:8" s="3" customFormat="1" ht="29.25" customHeight="1">
      <c r="B20" s="138"/>
      <c r="C20" s="25" t="s">
        <v>47</v>
      </c>
      <c r="D20" s="42" t="s">
        <v>28</v>
      </c>
      <c r="E20" s="31" t="s">
        <v>22</v>
      </c>
      <c r="F20" s="31" t="s">
        <v>61</v>
      </c>
      <c r="G20" s="31" t="s">
        <v>61</v>
      </c>
      <c r="H20" s="12"/>
    </row>
    <row r="21" spans="2:8" ht="16.5" customHeight="1">
      <c r="B21" s="139" t="s">
        <v>5</v>
      </c>
      <c r="C21" s="32" t="s">
        <v>23</v>
      </c>
      <c r="D21" s="37" t="s">
        <v>28</v>
      </c>
      <c r="E21" s="38" t="s">
        <v>22</v>
      </c>
      <c r="F21" s="38" t="s">
        <v>33</v>
      </c>
      <c r="G21" s="38" t="s">
        <v>30</v>
      </c>
      <c r="H21" s="35"/>
    </row>
    <row r="22" spans="2:8" s="3" customFormat="1" ht="29.25" customHeight="1">
      <c r="B22" s="140"/>
      <c r="C22" s="25" t="s">
        <v>47</v>
      </c>
      <c r="D22" s="42" t="s">
        <v>28</v>
      </c>
      <c r="E22" s="31" t="s">
        <v>22</v>
      </c>
      <c r="F22" s="31" t="s">
        <v>61</v>
      </c>
      <c r="G22" s="31" t="s">
        <v>61</v>
      </c>
      <c r="H22" s="12"/>
    </row>
    <row r="23" spans="2:8" ht="16.5" customHeight="1">
      <c r="B23" s="139" t="s">
        <v>6</v>
      </c>
      <c r="C23" s="32" t="s">
        <v>23</v>
      </c>
      <c r="D23" s="37" t="s">
        <v>28</v>
      </c>
      <c r="E23" s="38" t="s">
        <v>22</v>
      </c>
      <c r="F23" s="38" t="s">
        <v>22</v>
      </c>
      <c r="G23" s="38" t="s">
        <v>32</v>
      </c>
      <c r="H23" s="35"/>
    </row>
    <row r="24" spans="2:8" s="3" customFormat="1" ht="29.25" customHeight="1">
      <c r="B24" s="140"/>
      <c r="C24" s="25" t="s">
        <v>47</v>
      </c>
      <c r="D24" s="42" t="s">
        <v>28</v>
      </c>
      <c r="E24" s="31" t="s">
        <v>22</v>
      </c>
      <c r="F24" s="31" t="s">
        <v>22</v>
      </c>
      <c r="G24" s="31" t="s">
        <v>61</v>
      </c>
      <c r="H24" s="12"/>
    </row>
    <row r="25" spans="2:8" ht="16.5" customHeight="1">
      <c r="B25" s="148" t="s">
        <v>7</v>
      </c>
      <c r="C25" s="32" t="s">
        <v>23</v>
      </c>
      <c r="D25" s="37" t="s">
        <v>54</v>
      </c>
      <c r="E25" s="38" t="s">
        <v>57</v>
      </c>
      <c r="F25" s="38" t="s">
        <v>57</v>
      </c>
      <c r="G25" s="38" t="s">
        <v>35</v>
      </c>
      <c r="H25" s="39"/>
    </row>
    <row r="26" spans="2:8" s="3" customFormat="1" ht="29.25" customHeight="1">
      <c r="B26" s="149"/>
      <c r="C26" s="25" t="s">
        <v>47</v>
      </c>
      <c r="D26" s="42" t="s">
        <v>28</v>
      </c>
      <c r="E26" s="31" t="s">
        <v>22</v>
      </c>
      <c r="F26" s="31" t="s">
        <v>61</v>
      </c>
      <c r="G26" s="31" t="s">
        <v>61</v>
      </c>
      <c r="H26" s="12"/>
    </row>
    <row r="27" spans="2:8" ht="16.5" customHeight="1">
      <c r="B27" s="139" t="s">
        <v>8</v>
      </c>
      <c r="C27" s="32" t="s">
        <v>23</v>
      </c>
      <c r="D27" s="37" t="s">
        <v>28</v>
      </c>
      <c r="E27" s="38" t="s">
        <v>22</v>
      </c>
      <c r="F27" s="38" t="s">
        <v>59</v>
      </c>
      <c r="G27" s="38" t="s">
        <v>33</v>
      </c>
      <c r="H27" s="35"/>
    </row>
    <row r="28" spans="2:8" s="3" customFormat="1" ht="29.25" customHeight="1">
      <c r="B28" s="140"/>
      <c r="C28" s="25" t="s">
        <v>47</v>
      </c>
      <c r="D28" s="42" t="s">
        <v>28</v>
      </c>
      <c r="E28" s="31" t="s">
        <v>22</v>
      </c>
      <c r="F28" s="31" t="s">
        <v>61</v>
      </c>
      <c r="G28" s="31" t="s">
        <v>61</v>
      </c>
      <c r="H28" s="12"/>
    </row>
    <row r="29" spans="2:8" ht="16.5" customHeight="1">
      <c r="B29" s="139" t="s">
        <v>9</v>
      </c>
      <c r="C29" s="32" t="s">
        <v>23</v>
      </c>
      <c r="D29" s="37" t="s">
        <v>60</v>
      </c>
      <c r="E29" s="38" t="s">
        <v>22</v>
      </c>
      <c r="F29" s="38" t="s">
        <v>22</v>
      </c>
      <c r="G29" s="38" t="s">
        <v>32</v>
      </c>
      <c r="H29" s="35"/>
    </row>
    <row r="30" spans="2:8" s="3" customFormat="1" ht="29.25" customHeight="1">
      <c r="B30" s="140"/>
      <c r="C30" s="25" t="s">
        <v>47</v>
      </c>
      <c r="D30" s="42" t="s">
        <v>28</v>
      </c>
      <c r="E30" s="31" t="s">
        <v>22</v>
      </c>
      <c r="F30" s="31" t="s">
        <v>61</v>
      </c>
      <c r="G30" s="31" t="s">
        <v>61</v>
      </c>
      <c r="H30" s="12"/>
    </row>
    <row r="31" spans="2:8" ht="16.5" customHeight="1">
      <c r="B31" s="139" t="s">
        <v>10</v>
      </c>
      <c r="C31" s="32" t="s">
        <v>23</v>
      </c>
      <c r="D31" s="37" t="s">
        <v>60</v>
      </c>
      <c r="E31" s="38" t="s">
        <v>22</v>
      </c>
      <c r="F31" s="38" t="s">
        <v>22</v>
      </c>
      <c r="G31" s="38" t="s">
        <v>61</v>
      </c>
      <c r="H31" s="35"/>
    </row>
    <row r="32" spans="2:8" s="3" customFormat="1" ht="29.25" customHeight="1">
      <c r="B32" s="140"/>
      <c r="C32" s="25" t="s">
        <v>47</v>
      </c>
      <c r="D32" s="42" t="s">
        <v>149</v>
      </c>
      <c r="E32" s="31" t="s">
        <v>22</v>
      </c>
      <c r="F32" s="31" t="s">
        <v>22</v>
      </c>
      <c r="G32" s="31" t="s">
        <v>150</v>
      </c>
      <c r="H32" s="12"/>
    </row>
    <row r="33" spans="2:8" ht="16.5" customHeight="1">
      <c r="B33" s="139" t="s">
        <v>11</v>
      </c>
      <c r="C33" s="32" t="s">
        <v>23</v>
      </c>
      <c r="D33" s="37" t="s">
        <v>28</v>
      </c>
      <c r="E33" s="38" t="s">
        <v>22</v>
      </c>
      <c r="F33" s="38" t="s">
        <v>31</v>
      </c>
      <c r="G33" s="38" t="s">
        <v>34</v>
      </c>
      <c r="H33" s="35"/>
    </row>
    <row r="34" spans="2:8" s="3" customFormat="1" ht="29.25" customHeight="1">
      <c r="B34" s="140"/>
      <c r="C34" s="25" t="s">
        <v>47</v>
      </c>
      <c r="D34" s="42" t="s">
        <v>28</v>
      </c>
      <c r="E34" s="31" t="s">
        <v>22</v>
      </c>
      <c r="F34" s="31" t="s">
        <v>22</v>
      </c>
      <c r="G34" s="31" t="s">
        <v>61</v>
      </c>
      <c r="H34" s="12"/>
    </row>
    <row r="35" spans="2:8" ht="16.5" customHeight="1">
      <c r="B35" s="139" t="s">
        <v>12</v>
      </c>
      <c r="C35" s="32" t="s">
        <v>23</v>
      </c>
      <c r="D35" s="37" t="s">
        <v>28</v>
      </c>
      <c r="E35" s="38" t="s">
        <v>22</v>
      </c>
      <c r="F35" s="38" t="s">
        <v>31</v>
      </c>
      <c r="G35" s="38" t="s">
        <v>33</v>
      </c>
      <c r="H35" s="35"/>
    </row>
    <row r="36" spans="2:8" s="3" customFormat="1" ht="29.25" customHeight="1">
      <c r="B36" s="140"/>
      <c r="C36" s="25" t="s">
        <v>47</v>
      </c>
      <c r="D36" s="42" t="s">
        <v>28</v>
      </c>
      <c r="E36" s="31" t="s">
        <v>22</v>
      </c>
      <c r="F36" s="31" t="s">
        <v>61</v>
      </c>
      <c r="G36" s="31" t="s">
        <v>61</v>
      </c>
      <c r="H36" s="12"/>
    </row>
    <row r="37" spans="2:8" ht="16.5" customHeight="1">
      <c r="B37" s="139" t="s">
        <v>13</v>
      </c>
      <c r="C37" s="32" t="s">
        <v>23</v>
      </c>
      <c r="D37" s="37" t="s">
        <v>60</v>
      </c>
      <c r="E37" s="38" t="s">
        <v>22</v>
      </c>
      <c r="F37" s="38" t="s">
        <v>31</v>
      </c>
      <c r="G37" s="38" t="s">
        <v>57</v>
      </c>
      <c r="H37" s="35"/>
    </row>
    <row r="38" spans="2:8" s="3" customFormat="1" ht="29.25" customHeight="1">
      <c r="B38" s="140"/>
      <c r="C38" s="25" t="s">
        <v>47</v>
      </c>
      <c r="D38" s="42" t="s">
        <v>36</v>
      </c>
      <c r="E38" s="31" t="s">
        <v>22</v>
      </c>
      <c r="F38" s="31" t="s">
        <v>61</v>
      </c>
      <c r="G38" s="31" t="s">
        <v>61</v>
      </c>
      <c r="H38" s="12"/>
    </row>
    <row r="39" spans="2:8" ht="16.5" customHeight="1">
      <c r="B39" s="139" t="s">
        <v>14</v>
      </c>
      <c r="C39" s="32" t="s">
        <v>23</v>
      </c>
      <c r="D39" s="37" t="s">
        <v>28</v>
      </c>
      <c r="E39" s="38" t="s">
        <v>22</v>
      </c>
      <c r="F39" s="38" t="s">
        <v>31</v>
      </c>
      <c r="G39" s="38" t="s">
        <v>34</v>
      </c>
      <c r="H39" s="35"/>
    </row>
    <row r="40" spans="2:8" s="3" customFormat="1" ht="29.25" customHeight="1">
      <c r="B40" s="140"/>
      <c r="C40" s="25" t="s">
        <v>47</v>
      </c>
      <c r="D40" s="42" t="s">
        <v>28</v>
      </c>
      <c r="E40" s="31" t="s">
        <v>22</v>
      </c>
      <c r="F40" s="31" t="s">
        <v>61</v>
      </c>
      <c r="G40" s="31" t="s">
        <v>61</v>
      </c>
      <c r="H40" s="12"/>
    </row>
    <row r="41" spans="2:8" ht="16.5" customHeight="1">
      <c r="B41" s="148" t="s">
        <v>15</v>
      </c>
      <c r="C41" s="32" t="s">
        <v>23</v>
      </c>
      <c r="D41" s="37" t="s">
        <v>28</v>
      </c>
      <c r="E41" s="38" t="s">
        <v>22</v>
      </c>
      <c r="F41" s="38" t="s">
        <v>31</v>
      </c>
      <c r="G41" s="38" t="s">
        <v>33</v>
      </c>
      <c r="H41" s="35"/>
    </row>
    <row r="42" spans="2:8" s="3" customFormat="1" ht="29.25" customHeight="1">
      <c r="B42" s="149"/>
      <c r="C42" s="25" t="s">
        <v>47</v>
      </c>
      <c r="D42" s="42" t="s">
        <v>28</v>
      </c>
      <c r="E42" s="31" t="s">
        <v>22</v>
      </c>
      <c r="F42" s="31" t="s">
        <v>61</v>
      </c>
      <c r="G42" s="31" t="s">
        <v>61</v>
      </c>
      <c r="H42" s="12"/>
    </row>
    <row r="43" spans="2:8" ht="16.5" customHeight="1">
      <c r="B43" s="148" t="s">
        <v>16</v>
      </c>
      <c r="C43" s="32" t="s">
        <v>23</v>
      </c>
      <c r="D43" s="37" t="s">
        <v>28</v>
      </c>
      <c r="E43" s="38" t="s">
        <v>22</v>
      </c>
      <c r="F43" s="38" t="s">
        <v>22</v>
      </c>
      <c r="G43" s="38" t="s">
        <v>27</v>
      </c>
      <c r="H43" s="35"/>
    </row>
    <row r="44" spans="2:8" s="3" customFormat="1" ht="29.25" customHeight="1">
      <c r="B44" s="149"/>
      <c r="C44" s="25" t="s">
        <v>47</v>
      </c>
      <c r="D44" s="42" t="s">
        <v>28</v>
      </c>
      <c r="E44" s="31" t="s">
        <v>22</v>
      </c>
      <c r="F44" s="31" t="s">
        <v>22</v>
      </c>
      <c r="G44" s="31" t="s">
        <v>61</v>
      </c>
      <c r="H44" s="12"/>
    </row>
    <row r="45" spans="2:8" ht="16.5" customHeight="1">
      <c r="B45" s="150" t="s">
        <v>46</v>
      </c>
      <c r="C45" s="32" t="s">
        <v>23</v>
      </c>
      <c r="D45" s="130" t="s">
        <v>27</v>
      </c>
      <c r="E45" s="38" t="s">
        <v>22</v>
      </c>
      <c r="F45" s="38" t="s">
        <v>129</v>
      </c>
      <c r="G45" s="38" t="s">
        <v>30</v>
      </c>
      <c r="H45" s="35"/>
    </row>
    <row r="46" spans="2:8" s="3" customFormat="1" ht="29.25" customHeight="1">
      <c r="B46" s="151"/>
      <c r="C46" s="25" t="s">
        <v>47</v>
      </c>
      <c r="D46" s="42" t="s">
        <v>54</v>
      </c>
      <c r="E46" s="42" t="s">
        <v>22</v>
      </c>
      <c r="F46" s="31" t="s">
        <v>61</v>
      </c>
      <c r="G46" s="31" t="s">
        <v>61</v>
      </c>
      <c r="H46" s="12"/>
    </row>
    <row r="47" spans="2:8" ht="16.5" customHeight="1">
      <c r="B47" t="s">
        <v>133</v>
      </c>
    </row>
  </sheetData>
  <mergeCells count="25">
    <mergeCell ref="B21:B22"/>
    <mergeCell ref="G1:H1"/>
    <mergeCell ref="B3:B4"/>
    <mergeCell ref="C3:C4"/>
    <mergeCell ref="B5:B6"/>
    <mergeCell ref="B7:B8"/>
    <mergeCell ref="B9:B10"/>
    <mergeCell ref="H3:H4"/>
    <mergeCell ref="B11:B12"/>
    <mergeCell ref="B13:B14"/>
    <mergeCell ref="B15:B16"/>
    <mergeCell ref="B17:B18"/>
    <mergeCell ref="B19:B20"/>
    <mergeCell ref="B45:B46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</mergeCells>
  <phoneticPr fontId="2"/>
  <printOptions verticalCentered="1"/>
  <pageMargins left="0.43307086614173229" right="0.31496062992125984" top="0.55118110236220474" bottom="0.35433070866141736" header="0.31496062992125984" footer="0.31496062992125984"/>
  <pageSetup paperSize="9" scale="76" orientation="portrait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E5D3-26C4-4AB7-A498-68E74C8A67F3}">
  <dimension ref="A1:H47"/>
  <sheetViews>
    <sheetView tabSelected="1" zoomScaleNormal="100" workbookViewId="0">
      <selection activeCell="B1" sqref="B1"/>
    </sheetView>
  </sheetViews>
  <sheetFormatPr defaultRowHeight="13.5"/>
  <cols>
    <col min="1" max="1" width="0.875" customWidth="1"/>
    <col min="2" max="2" width="18.625" customWidth="1"/>
    <col min="3" max="3" width="23.375" style="2" customWidth="1"/>
    <col min="4" max="7" width="16.625" style="125" customWidth="1"/>
    <col min="8" max="8" width="16.625" customWidth="1"/>
  </cols>
  <sheetData>
    <row r="1" spans="1:8" ht="21">
      <c r="A1" s="1" t="s">
        <v>156</v>
      </c>
      <c r="G1" s="141" t="s">
        <v>158</v>
      </c>
      <c r="H1" s="141"/>
    </row>
    <row r="3" spans="1:8" ht="18.75" customHeight="1">
      <c r="B3" s="142" t="s">
        <v>21</v>
      </c>
      <c r="C3" s="144" t="s">
        <v>39</v>
      </c>
      <c r="D3" s="126">
        <v>43465</v>
      </c>
      <c r="E3" s="127">
        <v>43466</v>
      </c>
      <c r="F3" s="127">
        <v>43467</v>
      </c>
      <c r="G3" s="127">
        <v>43468</v>
      </c>
      <c r="H3" s="152" t="s">
        <v>152</v>
      </c>
    </row>
    <row r="4" spans="1:8" ht="18" customHeight="1">
      <c r="B4" s="143"/>
      <c r="C4" s="145"/>
      <c r="D4" s="128" t="s">
        <v>136</v>
      </c>
      <c r="E4" s="129" t="s">
        <v>137</v>
      </c>
      <c r="F4" s="129" t="s">
        <v>50</v>
      </c>
      <c r="G4" s="129" t="s">
        <v>146</v>
      </c>
      <c r="H4" s="153"/>
    </row>
    <row r="5" spans="1:8" ht="16.5" customHeight="1">
      <c r="B5" s="146" t="s">
        <v>0</v>
      </c>
      <c r="C5" s="32" t="s">
        <v>23</v>
      </c>
      <c r="D5" s="130" t="s">
        <v>27</v>
      </c>
      <c r="E5" s="38" t="s">
        <v>22</v>
      </c>
      <c r="F5" s="38" t="s">
        <v>52</v>
      </c>
      <c r="G5" s="38" t="s">
        <v>35</v>
      </c>
      <c r="H5" s="39" t="s">
        <v>35</v>
      </c>
    </row>
    <row r="6" spans="1:8" s="3" customFormat="1" ht="29.25" customHeight="1">
      <c r="B6" s="147"/>
      <c r="C6" s="25" t="s">
        <v>47</v>
      </c>
      <c r="D6" s="42" t="s">
        <v>54</v>
      </c>
      <c r="E6" s="31" t="s">
        <v>22</v>
      </c>
      <c r="F6" s="31" t="s">
        <v>37</v>
      </c>
      <c r="G6" s="31" t="s">
        <v>61</v>
      </c>
      <c r="H6" s="168" t="s">
        <v>35</v>
      </c>
    </row>
    <row r="7" spans="1:8" ht="16.5" customHeight="1">
      <c r="B7" s="137" t="s">
        <v>131</v>
      </c>
      <c r="C7" s="32" t="s">
        <v>23</v>
      </c>
      <c r="D7" s="130" t="s">
        <v>27</v>
      </c>
      <c r="E7" s="38" t="s">
        <v>22</v>
      </c>
      <c r="F7" s="38" t="s">
        <v>30</v>
      </c>
      <c r="G7" s="38" t="s">
        <v>30</v>
      </c>
      <c r="H7" s="35" t="s">
        <v>35</v>
      </c>
    </row>
    <row r="8" spans="1:8" s="3" customFormat="1" ht="24" customHeight="1">
      <c r="B8" s="138"/>
      <c r="C8" s="25" t="s">
        <v>47</v>
      </c>
      <c r="D8" s="42" t="s">
        <v>28</v>
      </c>
      <c r="E8" s="31" t="s">
        <v>22</v>
      </c>
      <c r="F8" s="31" t="s">
        <v>157</v>
      </c>
      <c r="G8" s="31" t="s">
        <v>30</v>
      </c>
      <c r="H8" s="169" t="s">
        <v>35</v>
      </c>
    </row>
    <row r="9" spans="1:8" ht="16.5" customHeight="1">
      <c r="B9" s="137" t="s">
        <v>44</v>
      </c>
      <c r="C9" s="32" t="s">
        <v>23</v>
      </c>
      <c r="D9" s="37" t="s">
        <v>22</v>
      </c>
      <c r="E9" s="38" t="s">
        <v>32</v>
      </c>
      <c r="F9" s="38" t="s">
        <v>43</v>
      </c>
      <c r="G9" s="38" t="s">
        <v>35</v>
      </c>
      <c r="H9" s="35" t="s">
        <v>35</v>
      </c>
    </row>
    <row r="10" spans="1:8" s="3" customFormat="1" ht="29.25" customHeight="1">
      <c r="B10" s="138"/>
      <c r="C10" s="25" t="s">
        <v>47</v>
      </c>
      <c r="D10" s="42" t="s">
        <v>54</v>
      </c>
      <c r="E10" s="31" t="s">
        <v>37</v>
      </c>
      <c r="F10" s="41" t="s">
        <v>61</v>
      </c>
      <c r="G10" s="31" t="s">
        <v>61</v>
      </c>
      <c r="H10" s="168" t="s">
        <v>35</v>
      </c>
    </row>
    <row r="11" spans="1:8" ht="16.5" customHeight="1">
      <c r="B11" s="139" t="s">
        <v>1</v>
      </c>
      <c r="C11" s="32" t="s">
        <v>23</v>
      </c>
      <c r="D11" s="37" t="s">
        <v>28</v>
      </c>
      <c r="E11" s="38" t="s">
        <v>22</v>
      </c>
      <c r="F11" s="38" t="s">
        <v>31</v>
      </c>
      <c r="G11" s="38" t="s">
        <v>34</v>
      </c>
      <c r="H11" s="35"/>
    </row>
    <row r="12" spans="1:8" s="3" customFormat="1" ht="29.25" customHeight="1">
      <c r="B12" s="140"/>
      <c r="C12" s="25" t="s">
        <v>47</v>
      </c>
      <c r="D12" s="42" t="s">
        <v>28</v>
      </c>
      <c r="E12" s="31" t="s">
        <v>22</v>
      </c>
      <c r="F12" s="31" t="s">
        <v>61</v>
      </c>
      <c r="G12" s="31" t="s">
        <v>61</v>
      </c>
      <c r="H12" s="12"/>
    </row>
    <row r="13" spans="1:8" ht="16.5" customHeight="1">
      <c r="B13" s="139" t="s">
        <v>2</v>
      </c>
      <c r="C13" s="32" t="s">
        <v>23</v>
      </c>
      <c r="D13" s="37" t="s">
        <v>28</v>
      </c>
      <c r="E13" s="38" t="s">
        <v>22</v>
      </c>
      <c r="F13" s="38" t="s">
        <v>31</v>
      </c>
      <c r="G13" s="38" t="s">
        <v>35</v>
      </c>
      <c r="H13" s="35"/>
    </row>
    <row r="14" spans="1:8" s="3" customFormat="1" ht="29.25" customHeight="1">
      <c r="B14" s="140"/>
      <c r="C14" s="25" t="s">
        <v>47</v>
      </c>
      <c r="D14" s="42" t="s">
        <v>28</v>
      </c>
      <c r="E14" s="31" t="s">
        <v>22</v>
      </c>
      <c r="F14" s="31" t="s">
        <v>61</v>
      </c>
      <c r="G14" s="31" t="s">
        <v>61</v>
      </c>
      <c r="H14" s="12"/>
    </row>
    <row r="15" spans="1:8" ht="16.5" customHeight="1">
      <c r="B15" s="139" t="s">
        <v>3</v>
      </c>
      <c r="C15" s="32" t="s">
        <v>23</v>
      </c>
      <c r="D15" s="37" t="s">
        <v>51</v>
      </c>
      <c r="E15" s="38" t="s">
        <v>22</v>
      </c>
      <c r="F15" s="38" t="s">
        <v>32</v>
      </c>
      <c r="G15" s="38" t="s">
        <v>35</v>
      </c>
      <c r="H15" s="35"/>
    </row>
    <row r="16" spans="1:8" s="3" customFormat="1" ht="29.25" customHeight="1">
      <c r="B16" s="140"/>
      <c r="C16" s="25" t="s">
        <v>47</v>
      </c>
      <c r="D16" s="42" t="s">
        <v>54</v>
      </c>
      <c r="E16" s="31" t="s">
        <v>22</v>
      </c>
      <c r="F16" s="31" t="s">
        <v>61</v>
      </c>
      <c r="G16" s="31" t="s">
        <v>61</v>
      </c>
      <c r="H16" s="12"/>
    </row>
    <row r="17" spans="2:8" ht="16.5" customHeight="1">
      <c r="B17" s="139" t="s">
        <v>4</v>
      </c>
      <c r="C17" s="32" t="s">
        <v>23</v>
      </c>
      <c r="D17" s="37" t="s">
        <v>51</v>
      </c>
      <c r="E17" s="38" t="s">
        <v>22</v>
      </c>
      <c r="F17" s="38" t="s">
        <v>29</v>
      </c>
      <c r="G17" s="38" t="s">
        <v>35</v>
      </c>
      <c r="H17" s="35"/>
    </row>
    <row r="18" spans="2:8" s="3" customFormat="1" ht="29.25" customHeight="1">
      <c r="B18" s="140"/>
      <c r="C18" s="25" t="s">
        <v>47</v>
      </c>
      <c r="D18" s="42" t="s">
        <v>54</v>
      </c>
      <c r="E18" s="31" t="s">
        <v>22</v>
      </c>
      <c r="F18" s="31" t="s">
        <v>38</v>
      </c>
      <c r="G18" s="31" t="s">
        <v>38</v>
      </c>
      <c r="H18" s="12"/>
    </row>
    <row r="19" spans="2:8" ht="16.5" customHeight="1">
      <c r="B19" s="137" t="s">
        <v>132</v>
      </c>
      <c r="C19" s="32" t="s">
        <v>23</v>
      </c>
      <c r="D19" s="37" t="s">
        <v>28</v>
      </c>
      <c r="E19" s="38" t="s">
        <v>22</v>
      </c>
      <c r="F19" s="38" t="s">
        <v>33</v>
      </c>
      <c r="G19" s="38" t="s">
        <v>34</v>
      </c>
      <c r="H19" s="35" t="s">
        <v>35</v>
      </c>
    </row>
    <row r="20" spans="2:8" s="3" customFormat="1" ht="29.25" customHeight="1">
      <c r="B20" s="138"/>
      <c r="C20" s="25" t="s">
        <v>47</v>
      </c>
      <c r="D20" s="42" t="s">
        <v>28</v>
      </c>
      <c r="E20" s="31" t="s">
        <v>22</v>
      </c>
      <c r="F20" s="31" t="s">
        <v>61</v>
      </c>
      <c r="G20" s="31" t="s">
        <v>61</v>
      </c>
      <c r="H20" s="12" t="s">
        <v>35</v>
      </c>
    </row>
    <row r="21" spans="2:8" ht="16.5" customHeight="1">
      <c r="B21" s="139" t="s">
        <v>5</v>
      </c>
      <c r="C21" s="32" t="s">
        <v>23</v>
      </c>
      <c r="D21" s="37" t="s">
        <v>28</v>
      </c>
      <c r="E21" s="38" t="s">
        <v>22</v>
      </c>
      <c r="F21" s="38" t="s">
        <v>33</v>
      </c>
      <c r="G21" s="38" t="s">
        <v>30</v>
      </c>
      <c r="H21" s="35"/>
    </row>
    <row r="22" spans="2:8" s="3" customFormat="1" ht="29.25" customHeight="1">
      <c r="B22" s="140"/>
      <c r="C22" s="25" t="s">
        <v>47</v>
      </c>
      <c r="D22" s="42" t="s">
        <v>28</v>
      </c>
      <c r="E22" s="31" t="s">
        <v>22</v>
      </c>
      <c r="F22" s="31" t="s">
        <v>61</v>
      </c>
      <c r="G22" s="31" t="s">
        <v>61</v>
      </c>
      <c r="H22" s="12"/>
    </row>
    <row r="23" spans="2:8" ht="16.5" customHeight="1">
      <c r="B23" s="139" t="s">
        <v>6</v>
      </c>
      <c r="C23" s="32" t="s">
        <v>23</v>
      </c>
      <c r="D23" s="37" t="s">
        <v>28</v>
      </c>
      <c r="E23" s="38" t="s">
        <v>22</v>
      </c>
      <c r="F23" s="38" t="s">
        <v>22</v>
      </c>
      <c r="G23" s="38" t="s">
        <v>32</v>
      </c>
      <c r="H23" s="35"/>
    </row>
    <row r="24" spans="2:8" s="3" customFormat="1" ht="29.25" customHeight="1">
      <c r="B24" s="140"/>
      <c r="C24" s="25" t="s">
        <v>47</v>
      </c>
      <c r="D24" s="42" t="s">
        <v>28</v>
      </c>
      <c r="E24" s="31" t="s">
        <v>22</v>
      </c>
      <c r="F24" s="31" t="s">
        <v>22</v>
      </c>
      <c r="G24" s="31" t="s">
        <v>61</v>
      </c>
      <c r="H24" s="12"/>
    </row>
    <row r="25" spans="2:8" ht="16.5" customHeight="1">
      <c r="B25" s="148" t="s">
        <v>7</v>
      </c>
      <c r="C25" s="32" t="s">
        <v>23</v>
      </c>
      <c r="D25" s="37" t="s">
        <v>54</v>
      </c>
      <c r="E25" s="38" t="s">
        <v>57</v>
      </c>
      <c r="F25" s="38" t="s">
        <v>57</v>
      </c>
      <c r="G25" s="38" t="s">
        <v>35</v>
      </c>
      <c r="H25" s="39"/>
    </row>
    <row r="26" spans="2:8" s="3" customFormat="1" ht="29.25" customHeight="1">
      <c r="B26" s="149"/>
      <c r="C26" s="25" t="s">
        <v>47</v>
      </c>
      <c r="D26" s="42" t="s">
        <v>28</v>
      </c>
      <c r="E26" s="31" t="s">
        <v>22</v>
      </c>
      <c r="F26" s="31" t="s">
        <v>61</v>
      </c>
      <c r="G26" s="31" t="s">
        <v>61</v>
      </c>
      <c r="H26" s="12"/>
    </row>
    <row r="27" spans="2:8" ht="16.5" customHeight="1">
      <c r="B27" s="139" t="s">
        <v>8</v>
      </c>
      <c r="C27" s="32" t="s">
        <v>23</v>
      </c>
      <c r="D27" s="37" t="s">
        <v>28</v>
      </c>
      <c r="E27" s="38" t="s">
        <v>22</v>
      </c>
      <c r="F27" s="38" t="s">
        <v>59</v>
      </c>
      <c r="G27" s="38" t="s">
        <v>33</v>
      </c>
      <c r="H27" s="35"/>
    </row>
    <row r="28" spans="2:8" s="3" customFormat="1" ht="29.25" customHeight="1">
      <c r="B28" s="140"/>
      <c r="C28" s="25" t="s">
        <v>47</v>
      </c>
      <c r="D28" s="42" t="s">
        <v>28</v>
      </c>
      <c r="E28" s="31" t="s">
        <v>22</v>
      </c>
      <c r="F28" s="31" t="s">
        <v>61</v>
      </c>
      <c r="G28" s="31" t="s">
        <v>61</v>
      </c>
      <c r="H28" s="12"/>
    </row>
    <row r="29" spans="2:8" ht="16.5" customHeight="1">
      <c r="B29" s="139" t="s">
        <v>9</v>
      </c>
      <c r="C29" s="32" t="s">
        <v>23</v>
      </c>
      <c r="D29" s="37" t="s">
        <v>60</v>
      </c>
      <c r="E29" s="38" t="s">
        <v>22</v>
      </c>
      <c r="F29" s="38" t="s">
        <v>22</v>
      </c>
      <c r="G29" s="38" t="s">
        <v>32</v>
      </c>
      <c r="H29" s="35"/>
    </row>
    <row r="30" spans="2:8" s="3" customFormat="1" ht="29.25" customHeight="1">
      <c r="B30" s="140"/>
      <c r="C30" s="25" t="s">
        <v>47</v>
      </c>
      <c r="D30" s="42" t="s">
        <v>28</v>
      </c>
      <c r="E30" s="31" t="s">
        <v>22</v>
      </c>
      <c r="F30" s="31" t="s">
        <v>61</v>
      </c>
      <c r="G30" s="31" t="s">
        <v>61</v>
      </c>
      <c r="H30" s="12"/>
    </row>
    <row r="31" spans="2:8" ht="16.5" customHeight="1">
      <c r="B31" s="139" t="s">
        <v>10</v>
      </c>
      <c r="C31" s="32" t="s">
        <v>23</v>
      </c>
      <c r="D31" s="37" t="s">
        <v>60</v>
      </c>
      <c r="E31" s="38" t="s">
        <v>22</v>
      </c>
      <c r="F31" s="38" t="s">
        <v>22</v>
      </c>
      <c r="G31" s="38" t="s">
        <v>61</v>
      </c>
      <c r="H31" s="35"/>
    </row>
    <row r="32" spans="2:8" s="3" customFormat="1" ht="29.25" customHeight="1">
      <c r="B32" s="140"/>
      <c r="C32" s="25" t="s">
        <v>47</v>
      </c>
      <c r="D32" s="42" t="s">
        <v>149</v>
      </c>
      <c r="E32" s="31" t="s">
        <v>22</v>
      </c>
      <c r="F32" s="31" t="s">
        <v>22</v>
      </c>
      <c r="G32" s="31" t="s">
        <v>150</v>
      </c>
      <c r="H32" s="12"/>
    </row>
    <row r="33" spans="2:8" ht="16.5" customHeight="1">
      <c r="B33" s="139" t="s">
        <v>11</v>
      </c>
      <c r="C33" s="32" t="s">
        <v>23</v>
      </c>
      <c r="D33" s="37" t="s">
        <v>28</v>
      </c>
      <c r="E33" s="38" t="s">
        <v>22</v>
      </c>
      <c r="F33" s="38" t="s">
        <v>31</v>
      </c>
      <c r="G33" s="38" t="s">
        <v>34</v>
      </c>
      <c r="H33" s="35"/>
    </row>
    <row r="34" spans="2:8" s="3" customFormat="1" ht="29.25" customHeight="1">
      <c r="B34" s="140"/>
      <c r="C34" s="25" t="s">
        <v>47</v>
      </c>
      <c r="D34" s="42" t="s">
        <v>28</v>
      </c>
      <c r="E34" s="31" t="s">
        <v>22</v>
      </c>
      <c r="F34" s="31" t="s">
        <v>22</v>
      </c>
      <c r="G34" s="31" t="s">
        <v>61</v>
      </c>
      <c r="H34" s="12"/>
    </row>
    <row r="35" spans="2:8" ht="16.5" customHeight="1">
      <c r="B35" s="139" t="s">
        <v>12</v>
      </c>
      <c r="C35" s="32" t="s">
        <v>23</v>
      </c>
      <c r="D35" s="37" t="s">
        <v>28</v>
      </c>
      <c r="E35" s="38" t="s">
        <v>22</v>
      </c>
      <c r="F35" s="38" t="s">
        <v>31</v>
      </c>
      <c r="G35" s="38" t="s">
        <v>33</v>
      </c>
      <c r="H35" s="35"/>
    </row>
    <row r="36" spans="2:8" s="3" customFormat="1" ht="29.25" customHeight="1">
      <c r="B36" s="140"/>
      <c r="C36" s="25" t="s">
        <v>47</v>
      </c>
      <c r="D36" s="42" t="s">
        <v>28</v>
      </c>
      <c r="E36" s="31" t="s">
        <v>22</v>
      </c>
      <c r="F36" s="31" t="s">
        <v>61</v>
      </c>
      <c r="G36" s="31" t="s">
        <v>61</v>
      </c>
      <c r="H36" s="12"/>
    </row>
    <row r="37" spans="2:8" ht="16.5" customHeight="1">
      <c r="B37" s="139" t="s">
        <v>13</v>
      </c>
      <c r="C37" s="32" t="s">
        <v>23</v>
      </c>
      <c r="D37" s="37" t="s">
        <v>60</v>
      </c>
      <c r="E37" s="38" t="s">
        <v>22</v>
      </c>
      <c r="F37" s="38" t="s">
        <v>31</v>
      </c>
      <c r="G37" s="38" t="s">
        <v>57</v>
      </c>
      <c r="H37" s="35"/>
    </row>
    <row r="38" spans="2:8" s="3" customFormat="1" ht="29.25" customHeight="1">
      <c r="B38" s="140"/>
      <c r="C38" s="25" t="s">
        <v>47</v>
      </c>
      <c r="D38" s="42" t="s">
        <v>36</v>
      </c>
      <c r="E38" s="31" t="s">
        <v>22</v>
      </c>
      <c r="F38" s="31" t="s">
        <v>61</v>
      </c>
      <c r="G38" s="31" t="s">
        <v>61</v>
      </c>
      <c r="H38" s="12"/>
    </row>
    <row r="39" spans="2:8" ht="16.5" customHeight="1">
      <c r="B39" s="139" t="s">
        <v>14</v>
      </c>
      <c r="C39" s="32" t="s">
        <v>23</v>
      </c>
      <c r="D39" s="37" t="s">
        <v>28</v>
      </c>
      <c r="E39" s="38" t="s">
        <v>22</v>
      </c>
      <c r="F39" s="38" t="s">
        <v>31</v>
      </c>
      <c r="G39" s="38" t="s">
        <v>34</v>
      </c>
      <c r="H39" s="35"/>
    </row>
    <row r="40" spans="2:8" s="3" customFormat="1" ht="29.25" customHeight="1">
      <c r="B40" s="140"/>
      <c r="C40" s="25" t="s">
        <v>47</v>
      </c>
      <c r="D40" s="42" t="s">
        <v>28</v>
      </c>
      <c r="E40" s="31" t="s">
        <v>22</v>
      </c>
      <c r="F40" s="31" t="s">
        <v>61</v>
      </c>
      <c r="G40" s="31" t="s">
        <v>61</v>
      </c>
      <c r="H40" s="12"/>
    </row>
    <row r="41" spans="2:8" ht="16.5" customHeight="1">
      <c r="B41" s="148" t="s">
        <v>15</v>
      </c>
      <c r="C41" s="32" t="s">
        <v>23</v>
      </c>
      <c r="D41" s="37" t="s">
        <v>28</v>
      </c>
      <c r="E41" s="38" t="s">
        <v>22</v>
      </c>
      <c r="F41" s="38" t="s">
        <v>31</v>
      </c>
      <c r="G41" s="38" t="s">
        <v>33</v>
      </c>
      <c r="H41" s="35"/>
    </row>
    <row r="42" spans="2:8" s="3" customFormat="1" ht="29.25" customHeight="1">
      <c r="B42" s="149"/>
      <c r="C42" s="25" t="s">
        <v>47</v>
      </c>
      <c r="D42" s="42" t="s">
        <v>28</v>
      </c>
      <c r="E42" s="31" t="s">
        <v>22</v>
      </c>
      <c r="F42" s="31" t="s">
        <v>61</v>
      </c>
      <c r="G42" s="31" t="s">
        <v>61</v>
      </c>
      <c r="H42" s="12"/>
    </row>
    <row r="43" spans="2:8" ht="16.5" customHeight="1">
      <c r="B43" s="148" t="s">
        <v>16</v>
      </c>
      <c r="C43" s="32" t="s">
        <v>23</v>
      </c>
      <c r="D43" s="37" t="s">
        <v>28</v>
      </c>
      <c r="E43" s="38" t="s">
        <v>22</v>
      </c>
      <c r="F43" s="38" t="s">
        <v>22</v>
      </c>
      <c r="G43" s="38" t="s">
        <v>27</v>
      </c>
      <c r="H43" s="35"/>
    </row>
    <row r="44" spans="2:8" s="3" customFormat="1" ht="29.25" customHeight="1">
      <c r="B44" s="149"/>
      <c r="C44" s="25" t="s">
        <v>47</v>
      </c>
      <c r="D44" s="42" t="s">
        <v>28</v>
      </c>
      <c r="E44" s="31" t="s">
        <v>22</v>
      </c>
      <c r="F44" s="31" t="s">
        <v>22</v>
      </c>
      <c r="G44" s="31" t="s">
        <v>61</v>
      </c>
      <c r="H44" s="12"/>
    </row>
    <row r="45" spans="2:8" ht="16.5" customHeight="1">
      <c r="B45" s="150" t="s">
        <v>46</v>
      </c>
      <c r="C45" s="32" t="s">
        <v>23</v>
      </c>
      <c r="D45" s="130" t="s">
        <v>27</v>
      </c>
      <c r="E45" s="38" t="s">
        <v>22</v>
      </c>
      <c r="F45" s="38" t="s">
        <v>129</v>
      </c>
      <c r="G45" s="38" t="s">
        <v>30</v>
      </c>
      <c r="H45" s="35" t="s">
        <v>35</v>
      </c>
    </row>
    <row r="46" spans="2:8" s="3" customFormat="1" ht="29.25" customHeight="1">
      <c r="B46" s="151"/>
      <c r="C46" s="25" t="s">
        <v>47</v>
      </c>
      <c r="D46" s="42" t="s">
        <v>54</v>
      </c>
      <c r="E46" s="42" t="s">
        <v>22</v>
      </c>
      <c r="F46" s="31" t="s">
        <v>61</v>
      </c>
      <c r="G46" s="31" t="s">
        <v>61</v>
      </c>
      <c r="H46" s="168" t="s">
        <v>34</v>
      </c>
    </row>
    <row r="47" spans="2:8" ht="16.5" customHeight="1">
      <c r="B47" t="s">
        <v>133</v>
      </c>
    </row>
  </sheetData>
  <mergeCells count="25">
    <mergeCell ref="B7:B8"/>
    <mergeCell ref="G1:H1"/>
    <mergeCell ref="B3:B4"/>
    <mergeCell ref="C3:C4"/>
    <mergeCell ref="H3:H4"/>
    <mergeCell ref="B5:B6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45:B46"/>
    <mergeCell ref="B33:B34"/>
    <mergeCell ref="B35:B36"/>
    <mergeCell ref="B37:B38"/>
    <mergeCell ref="B39:B40"/>
    <mergeCell ref="B41:B42"/>
    <mergeCell ref="B43:B44"/>
  </mergeCells>
  <phoneticPr fontId="2"/>
  <printOptions verticalCentered="1"/>
  <pageMargins left="0.43307086614173229" right="0.31496062992125984" top="0.55118110236220474" bottom="0.35433070866141736" header="0.31496062992125984" footer="0.31496062992125984"/>
  <pageSetup paperSize="9" scale="76" orientation="portrait" r:id="rId1"/>
  <colBreaks count="1" manualBreakCount="1"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E57FA-B239-418D-BBCA-0194E7AA3980}">
  <dimension ref="A1:H19"/>
  <sheetViews>
    <sheetView zoomScaleNormal="100" workbookViewId="0">
      <selection activeCell="B1" sqref="B1"/>
    </sheetView>
  </sheetViews>
  <sheetFormatPr defaultRowHeight="13.5"/>
  <cols>
    <col min="1" max="1" width="0.875" customWidth="1"/>
    <col min="2" max="2" width="18.625" customWidth="1"/>
    <col min="3" max="3" width="23.375" style="2" customWidth="1"/>
    <col min="4" max="7" width="16.625" style="125" customWidth="1"/>
    <col min="8" max="8" width="16.625" customWidth="1"/>
  </cols>
  <sheetData>
    <row r="1" spans="1:8">
      <c r="H1" s="131">
        <v>44162</v>
      </c>
    </row>
    <row r="2" spans="1:8">
      <c r="H2" s="133" t="s">
        <v>154</v>
      </c>
    </row>
    <row r="3" spans="1:8">
      <c r="H3" s="133"/>
    </row>
    <row r="4" spans="1:8">
      <c r="H4" s="133"/>
    </row>
    <row r="5" spans="1:8" ht="21">
      <c r="A5" s="1" t="s">
        <v>153</v>
      </c>
      <c r="G5" s="132"/>
      <c r="H5" s="132"/>
    </row>
    <row r="8" spans="1:8" ht="18.75" customHeight="1">
      <c r="B8" s="142" t="s">
        <v>21</v>
      </c>
      <c r="C8" s="144" t="s">
        <v>39</v>
      </c>
      <c r="D8" s="126">
        <v>43465</v>
      </c>
      <c r="E8" s="127">
        <v>43466</v>
      </c>
      <c r="F8" s="127">
        <v>43467</v>
      </c>
      <c r="G8" s="127">
        <v>43468</v>
      </c>
      <c r="H8" s="152" t="s">
        <v>152</v>
      </c>
    </row>
    <row r="9" spans="1:8" ht="18" customHeight="1">
      <c r="B9" s="143"/>
      <c r="C9" s="145"/>
      <c r="D9" s="128" t="s">
        <v>136</v>
      </c>
      <c r="E9" s="129" t="s">
        <v>137</v>
      </c>
      <c r="F9" s="129" t="s">
        <v>50</v>
      </c>
      <c r="G9" s="129" t="s">
        <v>146</v>
      </c>
      <c r="H9" s="153"/>
    </row>
    <row r="10" spans="1:8" s="3" customFormat="1" ht="39.950000000000003" customHeight="1">
      <c r="B10" s="123" t="s">
        <v>0</v>
      </c>
      <c r="C10" s="25" t="s">
        <v>47</v>
      </c>
      <c r="D10" s="42" t="s">
        <v>54</v>
      </c>
      <c r="E10" s="31" t="s">
        <v>22</v>
      </c>
      <c r="F10" s="31" t="s">
        <v>37</v>
      </c>
      <c r="G10" s="31" t="s">
        <v>61</v>
      </c>
      <c r="H10" s="12"/>
    </row>
    <row r="11" spans="1:8" s="3" customFormat="1" ht="39.950000000000003" customHeight="1">
      <c r="B11" s="124" t="s">
        <v>131</v>
      </c>
      <c r="C11" s="25" t="s">
        <v>47</v>
      </c>
      <c r="D11" s="42" t="s">
        <v>28</v>
      </c>
      <c r="E11" s="31" t="s">
        <v>22</v>
      </c>
      <c r="F11" s="31" t="s">
        <v>34</v>
      </c>
      <c r="G11" s="31" t="s">
        <v>61</v>
      </c>
      <c r="H11" s="12"/>
    </row>
    <row r="12" spans="1:8" s="3" customFormat="1" ht="39.950000000000003" customHeight="1">
      <c r="B12" s="124" t="s">
        <v>139</v>
      </c>
      <c r="C12" s="25" t="s">
        <v>47</v>
      </c>
      <c r="D12" s="42" t="s">
        <v>54</v>
      </c>
      <c r="E12" s="31" t="s">
        <v>37</v>
      </c>
      <c r="F12" s="41" t="s">
        <v>61</v>
      </c>
      <c r="G12" s="31" t="s">
        <v>61</v>
      </c>
      <c r="H12" s="12"/>
    </row>
    <row r="13" spans="1:8" s="3" customFormat="1" ht="39.950000000000003" customHeight="1">
      <c r="B13" s="122" t="s">
        <v>2</v>
      </c>
      <c r="C13" s="25" t="s">
        <v>47</v>
      </c>
      <c r="D13" s="42" t="s">
        <v>28</v>
      </c>
      <c r="E13" s="31" t="s">
        <v>22</v>
      </c>
      <c r="F13" s="31" t="s">
        <v>61</v>
      </c>
      <c r="G13" s="31" t="s">
        <v>61</v>
      </c>
      <c r="H13" s="12"/>
    </row>
    <row r="14" spans="1:8" s="3" customFormat="1" ht="39.950000000000003" customHeight="1">
      <c r="B14" s="124" t="s">
        <v>141</v>
      </c>
      <c r="C14" s="25" t="s">
        <v>47</v>
      </c>
      <c r="D14" s="42" t="s">
        <v>28</v>
      </c>
      <c r="E14" s="31" t="s">
        <v>22</v>
      </c>
      <c r="F14" s="31" t="s">
        <v>61</v>
      </c>
      <c r="G14" s="31" t="s">
        <v>61</v>
      </c>
      <c r="H14" s="12"/>
    </row>
    <row r="15" spans="1:8" s="3" customFormat="1" ht="39.950000000000003" customHeight="1">
      <c r="B15" s="122" t="s">
        <v>5</v>
      </c>
      <c r="C15" s="25" t="s">
        <v>47</v>
      </c>
      <c r="D15" s="42" t="s">
        <v>28</v>
      </c>
      <c r="E15" s="31" t="s">
        <v>22</v>
      </c>
      <c r="F15" s="31" t="s">
        <v>61</v>
      </c>
      <c r="G15" s="31" t="s">
        <v>61</v>
      </c>
      <c r="H15" s="12"/>
    </row>
    <row r="16" spans="1:8" s="3" customFormat="1" ht="39.950000000000003" customHeight="1">
      <c r="B16" s="120" t="s">
        <v>7</v>
      </c>
      <c r="C16" s="25" t="s">
        <v>47</v>
      </c>
      <c r="D16" s="42" t="s">
        <v>28</v>
      </c>
      <c r="E16" s="31" t="s">
        <v>22</v>
      </c>
      <c r="F16" s="31" t="s">
        <v>61</v>
      </c>
      <c r="G16" s="31" t="s">
        <v>61</v>
      </c>
      <c r="H16" s="12"/>
    </row>
    <row r="17" spans="2:8" s="3" customFormat="1" ht="39.950000000000003" customHeight="1">
      <c r="B17" s="122" t="s">
        <v>13</v>
      </c>
      <c r="C17" s="25" t="s">
        <v>47</v>
      </c>
      <c r="D17" s="42" t="s">
        <v>36</v>
      </c>
      <c r="E17" s="31" t="s">
        <v>22</v>
      </c>
      <c r="F17" s="31" t="s">
        <v>61</v>
      </c>
      <c r="G17" s="31" t="s">
        <v>61</v>
      </c>
      <c r="H17" s="12"/>
    </row>
    <row r="18" spans="2:8" s="3" customFormat="1" ht="39.950000000000003" customHeight="1">
      <c r="B18" s="121" t="s">
        <v>143</v>
      </c>
      <c r="C18" s="25" t="s">
        <v>47</v>
      </c>
      <c r="D18" s="42" t="s">
        <v>54</v>
      </c>
      <c r="E18" s="42" t="s">
        <v>22</v>
      </c>
      <c r="F18" s="31" t="s">
        <v>61</v>
      </c>
      <c r="G18" s="31" t="s">
        <v>61</v>
      </c>
      <c r="H18" s="12"/>
    </row>
    <row r="19" spans="2:8" ht="16.5" customHeight="1"/>
  </sheetData>
  <mergeCells count="3">
    <mergeCell ref="B8:B9"/>
    <mergeCell ref="C8:C9"/>
    <mergeCell ref="H8:H9"/>
  </mergeCells>
  <phoneticPr fontId="2"/>
  <pageMargins left="0.43307086614173229" right="0.31496062992125984" top="0.55118110236220474" bottom="0.35433070866141736" header="0.31496062992125984" footer="0.31496062992125984"/>
  <pageSetup paperSize="9" orientation="landscape" r:id="rId1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0EC2-2F59-4D95-8A1A-C805007AC888}">
  <dimension ref="A1:H47"/>
  <sheetViews>
    <sheetView zoomScaleNormal="100" workbookViewId="0">
      <selection activeCell="B1" sqref="B1"/>
    </sheetView>
  </sheetViews>
  <sheetFormatPr defaultRowHeight="13.5"/>
  <cols>
    <col min="1" max="1" width="0.875" customWidth="1"/>
    <col min="2" max="2" width="18.625" customWidth="1"/>
    <col min="3" max="3" width="23.375" style="2" customWidth="1"/>
    <col min="4" max="7" width="16.625" style="125" customWidth="1"/>
    <col min="8" max="8" width="16.625" customWidth="1"/>
  </cols>
  <sheetData>
    <row r="1" spans="1:8" ht="21">
      <c r="A1" s="1" t="s">
        <v>148</v>
      </c>
      <c r="G1" s="141" t="s">
        <v>151</v>
      </c>
      <c r="H1" s="141"/>
    </row>
    <row r="3" spans="1:8" ht="18.75" customHeight="1">
      <c r="B3" s="142" t="s">
        <v>21</v>
      </c>
      <c r="C3" s="144" t="s">
        <v>39</v>
      </c>
      <c r="D3" s="126">
        <v>43465</v>
      </c>
      <c r="E3" s="127">
        <v>43466</v>
      </c>
      <c r="F3" s="127">
        <v>43467</v>
      </c>
      <c r="G3" s="127">
        <v>43468</v>
      </c>
      <c r="H3" s="152" t="s">
        <v>152</v>
      </c>
    </row>
    <row r="4" spans="1:8" ht="18" customHeight="1">
      <c r="B4" s="143"/>
      <c r="C4" s="145"/>
      <c r="D4" s="128" t="s">
        <v>136</v>
      </c>
      <c r="E4" s="129" t="s">
        <v>137</v>
      </c>
      <c r="F4" s="129" t="s">
        <v>50</v>
      </c>
      <c r="G4" s="129" t="s">
        <v>146</v>
      </c>
      <c r="H4" s="153"/>
    </row>
    <row r="5" spans="1:8" ht="16.5" customHeight="1">
      <c r="B5" s="146" t="s">
        <v>0</v>
      </c>
      <c r="C5" s="32" t="s">
        <v>23</v>
      </c>
      <c r="D5" s="130" t="s">
        <v>27</v>
      </c>
      <c r="E5" s="38" t="s">
        <v>22</v>
      </c>
      <c r="F5" s="38" t="s">
        <v>52</v>
      </c>
      <c r="G5" s="38" t="s">
        <v>35</v>
      </c>
      <c r="H5" s="35"/>
    </row>
    <row r="6" spans="1:8" s="3" customFormat="1" ht="29.25" customHeight="1">
      <c r="B6" s="147"/>
      <c r="C6" s="25" t="s">
        <v>47</v>
      </c>
      <c r="D6" s="42" t="s">
        <v>54</v>
      </c>
      <c r="E6" s="31" t="s">
        <v>22</v>
      </c>
      <c r="F6" s="31" t="s">
        <v>37</v>
      </c>
      <c r="G6" s="31" t="s">
        <v>61</v>
      </c>
      <c r="H6" s="12"/>
    </row>
    <row r="7" spans="1:8" ht="16.5" customHeight="1">
      <c r="B7" s="137" t="s">
        <v>131</v>
      </c>
      <c r="C7" s="32" t="s">
        <v>23</v>
      </c>
      <c r="D7" s="130" t="s">
        <v>27</v>
      </c>
      <c r="E7" s="38" t="s">
        <v>22</v>
      </c>
      <c r="F7" s="38" t="s">
        <v>30</v>
      </c>
      <c r="G7" s="38" t="s">
        <v>30</v>
      </c>
      <c r="H7" s="35"/>
    </row>
    <row r="8" spans="1:8" s="3" customFormat="1" ht="24" customHeight="1">
      <c r="B8" s="138"/>
      <c r="C8" s="25" t="s">
        <v>47</v>
      </c>
      <c r="D8" s="42" t="s">
        <v>28</v>
      </c>
      <c r="E8" s="31" t="s">
        <v>22</v>
      </c>
      <c r="F8" s="31" t="s">
        <v>34</v>
      </c>
      <c r="G8" s="31" t="s">
        <v>61</v>
      </c>
      <c r="H8" s="12"/>
    </row>
    <row r="9" spans="1:8" ht="16.5" customHeight="1">
      <c r="B9" s="137" t="s">
        <v>44</v>
      </c>
      <c r="C9" s="32" t="s">
        <v>23</v>
      </c>
      <c r="D9" s="37" t="s">
        <v>22</v>
      </c>
      <c r="E9" s="38" t="s">
        <v>32</v>
      </c>
      <c r="F9" s="38" t="s">
        <v>43</v>
      </c>
      <c r="G9" s="38" t="s">
        <v>35</v>
      </c>
      <c r="H9" s="35"/>
    </row>
    <row r="10" spans="1:8" s="3" customFormat="1" ht="29.25" customHeight="1">
      <c r="B10" s="138"/>
      <c r="C10" s="25" t="s">
        <v>47</v>
      </c>
      <c r="D10" s="42" t="s">
        <v>54</v>
      </c>
      <c r="E10" s="31" t="s">
        <v>37</v>
      </c>
      <c r="F10" s="41" t="s">
        <v>61</v>
      </c>
      <c r="G10" s="31" t="s">
        <v>61</v>
      </c>
      <c r="H10" s="12"/>
    </row>
    <row r="11" spans="1:8" ht="16.5" customHeight="1">
      <c r="B11" s="139" t="s">
        <v>1</v>
      </c>
      <c r="C11" s="32" t="s">
        <v>23</v>
      </c>
      <c r="D11" s="37" t="s">
        <v>28</v>
      </c>
      <c r="E11" s="38" t="s">
        <v>22</v>
      </c>
      <c r="F11" s="38" t="s">
        <v>31</v>
      </c>
      <c r="G11" s="38" t="s">
        <v>34</v>
      </c>
      <c r="H11" s="35"/>
    </row>
    <row r="12" spans="1:8" s="3" customFormat="1" ht="29.25" customHeight="1">
      <c r="B12" s="140"/>
      <c r="C12" s="25" t="s">
        <v>47</v>
      </c>
      <c r="D12" s="42" t="s">
        <v>28</v>
      </c>
      <c r="E12" s="31" t="s">
        <v>22</v>
      </c>
      <c r="F12" s="31" t="s">
        <v>61</v>
      </c>
      <c r="G12" s="31" t="s">
        <v>61</v>
      </c>
      <c r="H12" s="12"/>
    </row>
    <row r="13" spans="1:8" ht="16.5" customHeight="1">
      <c r="B13" s="139" t="s">
        <v>2</v>
      </c>
      <c r="C13" s="32" t="s">
        <v>23</v>
      </c>
      <c r="D13" s="37" t="s">
        <v>28</v>
      </c>
      <c r="E13" s="38" t="s">
        <v>22</v>
      </c>
      <c r="F13" s="38" t="s">
        <v>31</v>
      </c>
      <c r="G13" s="38" t="s">
        <v>35</v>
      </c>
      <c r="H13" s="35"/>
    </row>
    <row r="14" spans="1:8" s="3" customFormat="1" ht="29.25" customHeight="1">
      <c r="B14" s="140"/>
      <c r="C14" s="25" t="s">
        <v>47</v>
      </c>
      <c r="D14" s="42" t="s">
        <v>28</v>
      </c>
      <c r="E14" s="31" t="s">
        <v>22</v>
      </c>
      <c r="F14" s="31" t="s">
        <v>61</v>
      </c>
      <c r="G14" s="31" t="s">
        <v>61</v>
      </c>
      <c r="H14" s="12"/>
    </row>
    <row r="15" spans="1:8" ht="16.5" customHeight="1">
      <c r="B15" s="139" t="s">
        <v>3</v>
      </c>
      <c r="C15" s="32" t="s">
        <v>23</v>
      </c>
      <c r="D15" s="37" t="s">
        <v>51</v>
      </c>
      <c r="E15" s="38" t="s">
        <v>22</v>
      </c>
      <c r="F15" s="38" t="s">
        <v>32</v>
      </c>
      <c r="G15" s="38" t="s">
        <v>35</v>
      </c>
      <c r="H15" s="35"/>
    </row>
    <row r="16" spans="1:8" s="3" customFormat="1" ht="29.25" customHeight="1">
      <c r="B16" s="140"/>
      <c r="C16" s="25" t="s">
        <v>47</v>
      </c>
      <c r="D16" s="42" t="s">
        <v>54</v>
      </c>
      <c r="E16" s="31" t="s">
        <v>22</v>
      </c>
      <c r="F16" s="31" t="s">
        <v>61</v>
      </c>
      <c r="G16" s="31" t="s">
        <v>61</v>
      </c>
      <c r="H16" s="12"/>
    </row>
    <row r="17" spans="2:8" ht="16.5" customHeight="1">
      <c r="B17" s="139" t="s">
        <v>4</v>
      </c>
      <c r="C17" s="32" t="s">
        <v>23</v>
      </c>
      <c r="D17" s="37" t="s">
        <v>51</v>
      </c>
      <c r="E17" s="38" t="s">
        <v>22</v>
      </c>
      <c r="F17" s="38" t="s">
        <v>29</v>
      </c>
      <c r="G17" s="38" t="s">
        <v>35</v>
      </c>
      <c r="H17" s="35"/>
    </row>
    <row r="18" spans="2:8" s="3" customFormat="1" ht="29.25" customHeight="1">
      <c r="B18" s="140"/>
      <c r="C18" s="25" t="s">
        <v>47</v>
      </c>
      <c r="D18" s="42" t="s">
        <v>54</v>
      </c>
      <c r="E18" s="31" t="s">
        <v>22</v>
      </c>
      <c r="F18" s="31" t="s">
        <v>38</v>
      </c>
      <c r="G18" s="31" t="s">
        <v>38</v>
      </c>
      <c r="H18" s="12"/>
    </row>
    <row r="19" spans="2:8" ht="16.5" customHeight="1">
      <c r="B19" s="137" t="s">
        <v>132</v>
      </c>
      <c r="C19" s="32" t="s">
        <v>23</v>
      </c>
      <c r="D19" s="37" t="s">
        <v>28</v>
      </c>
      <c r="E19" s="38" t="s">
        <v>22</v>
      </c>
      <c r="F19" s="38" t="s">
        <v>33</v>
      </c>
      <c r="G19" s="38" t="s">
        <v>34</v>
      </c>
      <c r="H19" s="35"/>
    </row>
    <row r="20" spans="2:8" s="3" customFormat="1" ht="29.25" customHeight="1">
      <c r="B20" s="138"/>
      <c r="C20" s="25" t="s">
        <v>47</v>
      </c>
      <c r="D20" s="42" t="s">
        <v>28</v>
      </c>
      <c r="E20" s="31" t="s">
        <v>22</v>
      </c>
      <c r="F20" s="31" t="s">
        <v>61</v>
      </c>
      <c r="G20" s="31" t="s">
        <v>61</v>
      </c>
      <c r="H20" s="12"/>
    </row>
    <row r="21" spans="2:8" ht="16.5" customHeight="1">
      <c r="B21" s="139" t="s">
        <v>5</v>
      </c>
      <c r="C21" s="32" t="s">
        <v>23</v>
      </c>
      <c r="D21" s="37" t="s">
        <v>28</v>
      </c>
      <c r="E21" s="38" t="s">
        <v>22</v>
      </c>
      <c r="F21" s="38" t="s">
        <v>33</v>
      </c>
      <c r="G21" s="38" t="s">
        <v>30</v>
      </c>
      <c r="H21" s="35"/>
    </row>
    <row r="22" spans="2:8" s="3" customFormat="1" ht="29.25" customHeight="1">
      <c r="B22" s="140"/>
      <c r="C22" s="25" t="s">
        <v>47</v>
      </c>
      <c r="D22" s="42" t="s">
        <v>28</v>
      </c>
      <c r="E22" s="31" t="s">
        <v>22</v>
      </c>
      <c r="F22" s="31" t="s">
        <v>61</v>
      </c>
      <c r="G22" s="31" t="s">
        <v>61</v>
      </c>
      <c r="H22" s="12"/>
    </row>
    <row r="23" spans="2:8" ht="16.5" customHeight="1">
      <c r="B23" s="139" t="s">
        <v>6</v>
      </c>
      <c r="C23" s="32" t="s">
        <v>23</v>
      </c>
      <c r="D23" s="37" t="s">
        <v>28</v>
      </c>
      <c r="E23" s="38" t="s">
        <v>22</v>
      </c>
      <c r="F23" s="38" t="s">
        <v>22</v>
      </c>
      <c r="G23" s="38" t="s">
        <v>32</v>
      </c>
      <c r="H23" s="35"/>
    </row>
    <row r="24" spans="2:8" s="3" customFormat="1" ht="29.25" customHeight="1">
      <c r="B24" s="140"/>
      <c r="C24" s="25" t="s">
        <v>47</v>
      </c>
      <c r="D24" s="42" t="s">
        <v>28</v>
      </c>
      <c r="E24" s="31" t="s">
        <v>22</v>
      </c>
      <c r="F24" s="31" t="s">
        <v>22</v>
      </c>
      <c r="G24" s="31" t="s">
        <v>61</v>
      </c>
      <c r="H24" s="12"/>
    </row>
    <row r="25" spans="2:8" ht="16.5" customHeight="1">
      <c r="B25" s="148" t="s">
        <v>7</v>
      </c>
      <c r="C25" s="32" t="s">
        <v>23</v>
      </c>
      <c r="D25" s="37" t="s">
        <v>54</v>
      </c>
      <c r="E25" s="38" t="s">
        <v>57</v>
      </c>
      <c r="F25" s="38" t="s">
        <v>57</v>
      </c>
      <c r="G25" s="38" t="s">
        <v>35</v>
      </c>
      <c r="H25" s="39"/>
    </row>
    <row r="26" spans="2:8" s="3" customFormat="1" ht="29.25" customHeight="1">
      <c r="B26" s="149"/>
      <c r="C26" s="25" t="s">
        <v>47</v>
      </c>
      <c r="D26" s="42" t="s">
        <v>28</v>
      </c>
      <c r="E26" s="31" t="s">
        <v>22</v>
      </c>
      <c r="F26" s="31" t="s">
        <v>61</v>
      </c>
      <c r="G26" s="31" t="s">
        <v>61</v>
      </c>
      <c r="H26" s="12"/>
    </row>
    <row r="27" spans="2:8" ht="16.5" customHeight="1">
      <c r="B27" s="139" t="s">
        <v>8</v>
      </c>
      <c r="C27" s="32" t="s">
        <v>23</v>
      </c>
      <c r="D27" s="37" t="s">
        <v>28</v>
      </c>
      <c r="E27" s="38" t="s">
        <v>22</v>
      </c>
      <c r="F27" s="38" t="s">
        <v>59</v>
      </c>
      <c r="G27" s="38" t="s">
        <v>33</v>
      </c>
      <c r="H27" s="35"/>
    </row>
    <row r="28" spans="2:8" s="3" customFormat="1" ht="29.25" customHeight="1">
      <c r="B28" s="140"/>
      <c r="C28" s="25" t="s">
        <v>47</v>
      </c>
      <c r="D28" s="42" t="s">
        <v>28</v>
      </c>
      <c r="E28" s="31" t="s">
        <v>22</v>
      </c>
      <c r="F28" s="31" t="s">
        <v>61</v>
      </c>
      <c r="G28" s="31" t="s">
        <v>61</v>
      </c>
      <c r="H28" s="12"/>
    </row>
    <row r="29" spans="2:8" ht="16.5" customHeight="1">
      <c r="B29" s="139" t="s">
        <v>9</v>
      </c>
      <c r="C29" s="32" t="s">
        <v>23</v>
      </c>
      <c r="D29" s="37" t="s">
        <v>60</v>
      </c>
      <c r="E29" s="38" t="s">
        <v>22</v>
      </c>
      <c r="F29" s="38" t="s">
        <v>22</v>
      </c>
      <c r="G29" s="38" t="s">
        <v>32</v>
      </c>
      <c r="H29" s="35"/>
    </row>
    <row r="30" spans="2:8" s="3" customFormat="1" ht="29.25" customHeight="1">
      <c r="B30" s="140"/>
      <c r="C30" s="25" t="s">
        <v>47</v>
      </c>
      <c r="D30" s="42" t="s">
        <v>28</v>
      </c>
      <c r="E30" s="31" t="s">
        <v>22</v>
      </c>
      <c r="F30" s="31" t="s">
        <v>61</v>
      </c>
      <c r="G30" s="31" t="s">
        <v>61</v>
      </c>
      <c r="H30" s="12"/>
    </row>
    <row r="31" spans="2:8" ht="16.5" customHeight="1">
      <c r="B31" s="139" t="s">
        <v>10</v>
      </c>
      <c r="C31" s="32" t="s">
        <v>23</v>
      </c>
      <c r="D31" s="37" t="s">
        <v>60</v>
      </c>
      <c r="E31" s="38" t="s">
        <v>22</v>
      </c>
      <c r="F31" s="38" t="s">
        <v>22</v>
      </c>
      <c r="G31" s="38" t="s">
        <v>61</v>
      </c>
      <c r="H31" s="35"/>
    </row>
    <row r="32" spans="2:8" s="3" customFormat="1" ht="29.25" customHeight="1">
      <c r="B32" s="140"/>
      <c r="C32" s="25" t="s">
        <v>47</v>
      </c>
      <c r="D32" s="42" t="s">
        <v>149</v>
      </c>
      <c r="E32" s="31" t="s">
        <v>22</v>
      </c>
      <c r="F32" s="31" t="s">
        <v>22</v>
      </c>
      <c r="G32" s="31" t="s">
        <v>150</v>
      </c>
      <c r="H32" s="12"/>
    </row>
    <row r="33" spans="2:8" ht="16.5" customHeight="1">
      <c r="B33" s="139" t="s">
        <v>11</v>
      </c>
      <c r="C33" s="32" t="s">
        <v>23</v>
      </c>
      <c r="D33" s="37" t="s">
        <v>28</v>
      </c>
      <c r="E33" s="38" t="s">
        <v>22</v>
      </c>
      <c r="F33" s="38" t="s">
        <v>31</v>
      </c>
      <c r="G33" s="38" t="s">
        <v>34</v>
      </c>
      <c r="H33" s="35"/>
    </row>
    <row r="34" spans="2:8" s="3" customFormat="1" ht="29.25" customHeight="1">
      <c r="B34" s="140"/>
      <c r="C34" s="25" t="s">
        <v>47</v>
      </c>
      <c r="D34" s="42" t="s">
        <v>28</v>
      </c>
      <c r="E34" s="31" t="s">
        <v>22</v>
      </c>
      <c r="F34" s="31" t="s">
        <v>22</v>
      </c>
      <c r="G34" s="31" t="s">
        <v>61</v>
      </c>
      <c r="H34" s="12"/>
    </row>
    <row r="35" spans="2:8" ht="16.5" customHeight="1">
      <c r="B35" s="139" t="s">
        <v>12</v>
      </c>
      <c r="C35" s="32" t="s">
        <v>23</v>
      </c>
      <c r="D35" s="37" t="s">
        <v>28</v>
      </c>
      <c r="E35" s="38" t="s">
        <v>22</v>
      </c>
      <c r="F35" s="38" t="s">
        <v>31</v>
      </c>
      <c r="G35" s="38" t="s">
        <v>33</v>
      </c>
      <c r="H35" s="35"/>
    </row>
    <row r="36" spans="2:8" s="3" customFormat="1" ht="29.25" customHeight="1">
      <c r="B36" s="140"/>
      <c r="C36" s="25" t="s">
        <v>47</v>
      </c>
      <c r="D36" s="42" t="s">
        <v>28</v>
      </c>
      <c r="E36" s="31" t="s">
        <v>22</v>
      </c>
      <c r="F36" s="31" t="s">
        <v>61</v>
      </c>
      <c r="G36" s="31" t="s">
        <v>61</v>
      </c>
      <c r="H36" s="12"/>
    </row>
    <row r="37" spans="2:8" ht="16.5" customHeight="1">
      <c r="B37" s="139" t="s">
        <v>13</v>
      </c>
      <c r="C37" s="32" t="s">
        <v>23</v>
      </c>
      <c r="D37" s="37" t="s">
        <v>60</v>
      </c>
      <c r="E37" s="38" t="s">
        <v>22</v>
      </c>
      <c r="F37" s="38" t="s">
        <v>31</v>
      </c>
      <c r="G37" s="38" t="s">
        <v>57</v>
      </c>
      <c r="H37" s="35"/>
    </row>
    <row r="38" spans="2:8" s="3" customFormat="1" ht="29.25" customHeight="1">
      <c r="B38" s="140"/>
      <c r="C38" s="25" t="s">
        <v>47</v>
      </c>
      <c r="D38" s="42" t="s">
        <v>36</v>
      </c>
      <c r="E38" s="31" t="s">
        <v>22</v>
      </c>
      <c r="F38" s="31" t="s">
        <v>61</v>
      </c>
      <c r="G38" s="31" t="s">
        <v>61</v>
      </c>
      <c r="H38" s="12"/>
    </row>
    <row r="39" spans="2:8" ht="16.5" customHeight="1">
      <c r="B39" s="139" t="s">
        <v>14</v>
      </c>
      <c r="C39" s="32" t="s">
        <v>23</v>
      </c>
      <c r="D39" s="37" t="s">
        <v>28</v>
      </c>
      <c r="E39" s="38" t="s">
        <v>22</v>
      </c>
      <c r="F39" s="38" t="s">
        <v>31</v>
      </c>
      <c r="G39" s="38" t="s">
        <v>34</v>
      </c>
      <c r="H39" s="35"/>
    </row>
    <row r="40" spans="2:8" s="3" customFormat="1" ht="29.25" customHeight="1">
      <c r="B40" s="140"/>
      <c r="C40" s="25" t="s">
        <v>47</v>
      </c>
      <c r="D40" s="42" t="s">
        <v>28</v>
      </c>
      <c r="E40" s="31" t="s">
        <v>22</v>
      </c>
      <c r="F40" s="31" t="s">
        <v>61</v>
      </c>
      <c r="G40" s="31" t="s">
        <v>61</v>
      </c>
      <c r="H40" s="12"/>
    </row>
    <row r="41" spans="2:8" ht="16.5" customHeight="1">
      <c r="B41" s="148" t="s">
        <v>15</v>
      </c>
      <c r="C41" s="32" t="s">
        <v>23</v>
      </c>
      <c r="D41" s="37" t="s">
        <v>28</v>
      </c>
      <c r="E41" s="38" t="s">
        <v>22</v>
      </c>
      <c r="F41" s="38" t="s">
        <v>31</v>
      </c>
      <c r="G41" s="38" t="s">
        <v>33</v>
      </c>
      <c r="H41" s="35"/>
    </row>
    <row r="42" spans="2:8" s="3" customFormat="1" ht="29.25" customHeight="1">
      <c r="B42" s="149"/>
      <c r="C42" s="25" t="s">
        <v>47</v>
      </c>
      <c r="D42" s="42" t="s">
        <v>28</v>
      </c>
      <c r="E42" s="31" t="s">
        <v>22</v>
      </c>
      <c r="F42" s="31" t="s">
        <v>61</v>
      </c>
      <c r="G42" s="31" t="s">
        <v>61</v>
      </c>
      <c r="H42" s="12"/>
    </row>
    <row r="43" spans="2:8" ht="16.5" customHeight="1">
      <c r="B43" s="148" t="s">
        <v>16</v>
      </c>
      <c r="C43" s="32" t="s">
        <v>23</v>
      </c>
      <c r="D43" s="37" t="s">
        <v>28</v>
      </c>
      <c r="E43" s="38" t="s">
        <v>22</v>
      </c>
      <c r="F43" s="38" t="s">
        <v>22</v>
      </c>
      <c r="G43" s="38" t="s">
        <v>27</v>
      </c>
      <c r="H43" s="35"/>
    </row>
    <row r="44" spans="2:8" s="3" customFormat="1" ht="29.25" customHeight="1">
      <c r="B44" s="149"/>
      <c r="C44" s="25" t="s">
        <v>47</v>
      </c>
      <c r="D44" s="42" t="s">
        <v>28</v>
      </c>
      <c r="E44" s="31" t="s">
        <v>22</v>
      </c>
      <c r="F44" s="31" t="s">
        <v>22</v>
      </c>
      <c r="G44" s="31" t="s">
        <v>61</v>
      </c>
      <c r="H44" s="12"/>
    </row>
    <row r="45" spans="2:8" ht="16.5" customHeight="1">
      <c r="B45" s="150" t="s">
        <v>46</v>
      </c>
      <c r="C45" s="32" t="s">
        <v>23</v>
      </c>
      <c r="D45" s="130" t="s">
        <v>27</v>
      </c>
      <c r="E45" s="38" t="s">
        <v>22</v>
      </c>
      <c r="F45" s="38" t="s">
        <v>129</v>
      </c>
      <c r="G45" s="38" t="s">
        <v>30</v>
      </c>
      <c r="H45" s="35"/>
    </row>
    <row r="46" spans="2:8" s="3" customFormat="1" ht="29.25" customHeight="1">
      <c r="B46" s="151"/>
      <c r="C46" s="25" t="s">
        <v>47</v>
      </c>
      <c r="D46" s="42" t="s">
        <v>54</v>
      </c>
      <c r="E46" s="42" t="s">
        <v>22</v>
      </c>
      <c r="F46" s="31" t="s">
        <v>61</v>
      </c>
      <c r="G46" s="31" t="s">
        <v>61</v>
      </c>
      <c r="H46" s="12"/>
    </row>
    <row r="47" spans="2:8" ht="16.5" customHeight="1">
      <c r="B47" t="s">
        <v>133</v>
      </c>
    </row>
  </sheetData>
  <mergeCells count="25">
    <mergeCell ref="B45:B46"/>
    <mergeCell ref="B33:B34"/>
    <mergeCell ref="B35:B36"/>
    <mergeCell ref="B37:B38"/>
    <mergeCell ref="B39:B40"/>
    <mergeCell ref="B41:B42"/>
    <mergeCell ref="B43:B44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7:B8"/>
    <mergeCell ref="G1:H1"/>
    <mergeCell ref="B3:B4"/>
    <mergeCell ref="C3:C4"/>
    <mergeCell ref="H3:H4"/>
    <mergeCell ref="B5:B6"/>
  </mergeCells>
  <phoneticPr fontId="2"/>
  <printOptions verticalCentered="1"/>
  <pageMargins left="0.43307086614173229" right="0.31496062992125984" top="0.55118110236220474" bottom="0.35433070866141736" header="0.31496062992125984" footer="0.31496062992125984"/>
  <pageSetup paperSize="9" scale="76" orientation="portrait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zoomScaleNormal="100" workbookViewId="0">
      <selection activeCell="C7" sqref="C7"/>
    </sheetView>
  </sheetViews>
  <sheetFormatPr defaultRowHeight="13.5"/>
  <cols>
    <col min="1" max="1" width="1.5" customWidth="1"/>
    <col min="2" max="2" width="17" customWidth="1"/>
    <col min="3" max="3" width="23.375" style="2" customWidth="1"/>
    <col min="4" max="8" width="16.625" customWidth="1"/>
  </cols>
  <sheetData>
    <row r="1" spans="1:10" ht="21">
      <c r="A1" s="1" t="s">
        <v>49</v>
      </c>
      <c r="G1" s="141">
        <v>43424</v>
      </c>
      <c r="H1" s="163"/>
    </row>
    <row r="3" spans="1:10" ht="18.75" customHeight="1">
      <c r="B3" s="142" t="s">
        <v>21</v>
      </c>
      <c r="C3" s="144" t="s">
        <v>39</v>
      </c>
      <c r="D3" s="21">
        <v>43465</v>
      </c>
      <c r="E3" s="13">
        <v>43466</v>
      </c>
      <c r="F3" s="13">
        <v>43467</v>
      </c>
      <c r="G3" s="13">
        <v>43468</v>
      </c>
      <c r="H3" s="14">
        <v>43469</v>
      </c>
    </row>
    <row r="4" spans="1:10" ht="18" customHeight="1">
      <c r="B4" s="143"/>
      <c r="C4" s="145"/>
      <c r="D4" s="22" t="s">
        <v>17</v>
      </c>
      <c r="E4" s="15" t="s">
        <v>18</v>
      </c>
      <c r="F4" s="15" t="s">
        <v>19</v>
      </c>
      <c r="G4" s="15" t="s">
        <v>20</v>
      </c>
      <c r="H4" s="16" t="s">
        <v>50</v>
      </c>
      <c r="I4" s="47"/>
      <c r="J4" s="47"/>
    </row>
    <row r="5" spans="1:10" ht="16.5" customHeight="1">
      <c r="B5" s="157" t="s">
        <v>0</v>
      </c>
      <c r="C5" s="23" t="s">
        <v>23</v>
      </c>
      <c r="D5" s="17" t="s">
        <v>51</v>
      </c>
      <c r="E5" s="7" t="s">
        <v>22</v>
      </c>
      <c r="F5" s="7" t="s">
        <v>52</v>
      </c>
      <c r="G5" s="7" t="s">
        <v>35</v>
      </c>
      <c r="H5" s="8"/>
    </row>
    <row r="6" spans="1:10" ht="16.5" customHeight="1">
      <c r="B6" s="158"/>
      <c r="C6" s="24" t="s">
        <v>24</v>
      </c>
      <c r="D6" s="18">
        <v>457321</v>
      </c>
      <c r="E6" s="30"/>
      <c r="F6" s="4">
        <v>536854</v>
      </c>
      <c r="G6" s="4">
        <v>553617</v>
      </c>
      <c r="H6" s="9"/>
    </row>
    <row r="7" spans="1:10" ht="16.5" customHeight="1">
      <c r="B7" s="158"/>
      <c r="C7" s="24" t="s">
        <v>25</v>
      </c>
      <c r="D7" s="18"/>
      <c r="E7" s="30"/>
      <c r="F7" s="5"/>
      <c r="G7" s="4"/>
      <c r="H7" s="9"/>
    </row>
    <row r="8" spans="1:10" s="3" customFormat="1" ht="24" customHeight="1">
      <c r="B8" s="159"/>
      <c r="C8" s="25" t="s">
        <v>26</v>
      </c>
      <c r="D8" s="19" t="s">
        <v>27</v>
      </c>
      <c r="E8" s="10" t="s">
        <v>22</v>
      </c>
      <c r="F8" s="31" t="s">
        <v>33</v>
      </c>
      <c r="G8" s="10" t="s">
        <v>35</v>
      </c>
      <c r="H8" s="12"/>
    </row>
    <row r="9" spans="1:10" ht="16.5" customHeight="1">
      <c r="B9" s="164" t="s">
        <v>41</v>
      </c>
      <c r="C9" s="23" t="s">
        <v>23</v>
      </c>
      <c r="D9" s="17" t="s">
        <v>51</v>
      </c>
      <c r="E9" s="7" t="s">
        <v>22</v>
      </c>
      <c r="F9" s="7" t="s">
        <v>53</v>
      </c>
      <c r="G9" s="7" t="s">
        <v>53</v>
      </c>
      <c r="H9" s="8"/>
    </row>
    <row r="10" spans="1:10" ht="16.5" customHeight="1">
      <c r="B10" s="165"/>
      <c r="C10" s="24" t="s">
        <v>24</v>
      </c>
      <c r="D10" s="18">
        <v>506152</v>
      </c>
      <c r="E10" s="30"/>
      <c r="F10" s="4">
        <v>953417</v>
      </c>
      <c r="G10" s="4">
        <v>791338</v>
      </c>
      <c r="H10" s="9"/>
    </row>
    <row r="11" spans="1:10" ht="16.5" customHeight="1">
      <c r="B11" s="165"/>
      <c r="C11" s="24" t="s">
        <v>25</v>
      </c>
      <c r="D11" s="18"/>
      <c r="E11" s="30"/>
      <c r="F11" s="4"/>
      <c r="G11" s="4"/>
      <c r="H11" s="9"/>
    </row>
    <row r="12" spans="1:10" s="3" customFormat="1" ht="24" customHeight="1">
      <c r="B12" s="166"/>
      <c r="C12" s="25" t="s">
        <v>26</v>
      </c>
      <c r="D12" s="19" t="s">
        <v>27</v>
      </c>
      <c r="E12" s="10" t="s">
        <v>22</v>
      </c>
      <c r="F12" s="10" t="s">
        <v>30</v>
      </c>
      <c r="G12" s="10" t="s">
        <v>30</v>
      </c>
      <c r="H12" s="12"/>
    </row>
    <row r="13" spans="1:10" ht="16.5" customHeight="1">
      <c r="B13" s="164" t="s">
        <v>44</v>
      </c>
      <c r="C13" s="23" t="s">
        <v>23</v>
      </c>
      <c r="D13" s="20" t="s">
        <v>28</v>
      </c>
      <c r="E13" s="7" t="s">
        <v>32</v>
      </c>
      <c r="F13" s="7" t="s">
        <v>43</v>
      </c>
      <c r="G13" s="7" t="s">
        <v>35</v>
      </c>
      <c r="H13" s="8"/>
    </row>
    <row r="14" spans="1:10" ht="16.5" customHeight="1">
      <c r="B14" s="165"/>
      <c r="C14" s="24" t="s">
        <v>24</v>
      </c>
      <c r="D14" s="18">
        <v>310182</v>
      </c>
      <c r="E14" s="4">
        <v>620589</v>
      </c>
      <c r="F14" s="4">
        <v>657021</v>
      </c>
      <c r="G14" s="4">
        <v>646756</v>
      </c>
      <c r="H14" s="9"/>
    </row>
    <row r="15" spans="1:10" ht="16.5" customHeight="1">
      <c r="B15" s="165"/>
      <c r="C15" s="24" t="s">
        <v>25</v>
      </c>
      <c r="D15" s="18"/>
      <c r="E15" s="4"/>
      <c r="F15" s="6"/>
      <c r="G15" s="4"/>
      <c r="H15" s="9"/>
    </row>
    <row r="16" spans="1:10" s="3" customFormat="1" ht="24" customHeight="1">
      <c r="B16" s="166"/>
      <c r="C16" s="25" t="s">
        <v>26</v>
      </c>
      <c r="D16" s="11" t="s">
        <v>22</v>
      </c>
      <c r="E16" s="10" t="s">
        <v>32</v>
      </c>
      <c r="F16" s="41" t="s">
        <v>43</v>
      </c>
      <c r="G16" s="10" t="s">
        <v>35</v>
      </c>
      <c r="H16" s="12"/>
    </row>
    <row r="17" spans="2:8" ht="16.5" customHeight="1">
      <c r="B17" s="157" t="s">
        <v>1</v>
      </c>
      <c r="C17" s="23" t="s">
        <v>23</v>
      </c>
      <c r="D17" s="20" t="s">
        <v>54</v>
      </c>
      <c r="E17" s="7" t="s">
        <v>22</v>
      </c>
      <c r="F17" s="7" t="s">
        <v>55</v>
      </c>
      <c r="G17" s="7" t="s">
        <v>56</v>
      </c>
      <c r="H17" s="8"/>
    </row>
    <row r="18" spans="2:8" ht="16.5" customHeight="1">
      <c r="B18" s="158"/>
      <c r="C18" s="24" t="s">
        <v>24</v>
      </c>
      <c r="D18" s="18">
        <v>143498</v>
      </c>
      <c r="E18" s="30"/>
      <c r="F18" s="4">
        <v>179419</v>
      </c>
      <c r="G18" s="4">
        <v>168622</v>
      </c>
      <c r="H18" s="9"/>
    </row>
    <row r="19" spans="2:8" ht="16.5" customHeight="1">
      <c r="B19" s="158"/>
      <c r="C19" s="24" t="s">
        <v>25</v>
      </c>
      <c r="D19" s="18"/>
      <c r="E19" s="30"/>
      <c r="F19" s="4"/>
      <c r="G19" s="4"/>
      <c r="H19" s="9"/>
    </row>
    <row r="20" spans="2:8" s="3" customFormat="1" ht="24" customHeight="1">
      <c r="B20" s="159"/>
      <c r="C20" s="25" t="s">
        <v>26</v>
      </c>
      <c r="D20" s="19" t="s">
        <v>28</v>
      </c>
      <c r="E20" s="10" t="s">
        <v>22</v>
      </c>
      <c r="F20" s="10" t="s">
        <v>31</v>
      </c>
      <c r="G20" s="10" t="s">
        <v>34</v>
      </c>
      <c r="H20" s="12"/>
    </row>
    <row r="21" spans="2:8" ht="16.5" customHeight="1">
      <c r="B21" s="157" t="s">
        <v>2</v>
      </c>
      <c r="C21" s="23" t="s">
        <v>23</v>
      </c>
      <c r="D21" s="20" t="s">
        <v>54</v>
      </c>
      <c r="E21" s="7" t="s">
        <v>22</v>
      </c>
      <c r="F21" s="7" t="s">
        <v>55</v>
      </c>
      <c r="G21" s="7" t="s">
        <v>35</v>
      </c>
      <c r="H21" s="8"/>
    </row>
    <row r="22" spans="2:8" ht="16.5" customHeight="1">
      <c r="B22" s="158"/>
      <c r="C22" s="24" t="s">
        <v>24</v>
      </c>
      <c r="D22" s="18">
        <v>250147</v>
      </c>
      <c r="E22" s="30"/>
      <c r="F22" s="4">
        <v>224811</v>
      </c>
      <c r="G22" s="4">
        <v>265929</v>
      </c>
      <c r="H22" s="9"/>
    </row>
    <row r="23" spans="2:8" ht="16.5" customHeight="1">
      <c r="B23" s="158"/>
      <c r="C23" s="24" t="s">
        <v>25</v>
      </c>
      <c r="D23" s="18"/>
      <c r="E23" s="30"/>
      <c r="F23" s="4"/>
      <c r="G23" s="4"/>
      <c r="H23" s="9"/>
    </row>
    <row r="24" spans="2:8" s="3" customFormat="1" ht="24" customHeight="1">
      <c r="B24" s="159"/>
      <c r="C24" s="25" t="s">
        <v>26</v>
      </c>
      <c r="D24" s="19" t="s">
        <v>28</v>
      </c>
      <c r="E24" s="10" t="s">
        <v>22</v>
      </c>
      <c r="F24" s="10" t="s">
        <v>31</v>
      </c>
      <c r="G24" s="10" t="s">
        <v>35</v>
      </c>
      <c r="H24" s="12"/>
    </row>
    <row r="25" spans="2:8" ht="16.5" customHeight="1">
      <c r="B25" s="157" t="s">
        <v>3</v>
      </c>
      <c r="C25" s="23" t="s">
        <v>23</v>
      </c>
      <c r="D25" s="20" t="s">
        <v>51</v>
      </c>
      <c r="E25" s="7" t="s">
        <v>22</v>
      </c>
      <c r="F25" s="7" t="s">
        <v>57</v>
      </c>
      <c r="G25" s="7" t="s">
        <v>35</v>
      </c>
      <c r="H25" s="8"/>
    </row>
    <row r="26" spans="2:8" ht="16.5" customHeight="1">
      <c r="B26" s="158"/>
      <c r="C26" s="24" t="s">
        <v>24</v>
      </c>
      <c r="D26" s="18">
        <v>296510</v>
      </c>
      <c r="E26" s="30"/>
      <c r="F26" s="4">
        <v>264919</v>
      </c>
      <c r="G26" s="4">
        <v>356364</v>
      </c>
      <c r="H26" s="9"/>
    </row>
    <row r="27" spans="2:8" ht="16.5" customHeight="1">
      <c r="B27" s="158"/>
      <c r="C27" s="24" t="s">
        <v>25</v>
      </c>
      <c r="D27" s="18"/>
      <c r="E27" s="30"/>
      <c r="F27" s="4"/>
      <c r="G27" s="4"/>
      <c r="H27" s="9"/>
    </row>
    <row r="28" spans="2:8" s="3" customFormat="1" ht="24" customHeight="1">
      <c r="B28" s="159"/>
      <c r="C28" s="25" t="s">
        <v>26</v>
      </c>
      <c r="D28" s="42" t="s">
        <v>27</v>
      </c>
      <c r="E28" s="10" t="s">
        <v>22</v>
      </c>
      <c r="F28" s="10" t="s">
        <v>32</v>
      </c>
      <c r="G28" s="10" t="s">
        <v>35</v>
      </c>
      <c r="H28" s="12"/>
    </row>
    <row r="29" spans="2:8" ht="16.5" customHeight="1">
      <c r="B29" s="157" t="s">
        <v>4</v>
      </c>
      <c r="C29" s="23" t="s">
        <v>23</v>
      </c>
      <c r="D29" s="20" t="s">
        <v>51</v>
      </c>
      <c r="E29" s="7" t="s">
        <v>22</v>
      </c>
      <c r="F29" s="7" t="s">
        <v>58</v>
      </c>
      <c r="G29" s="7" t="s">
        <v>35</v>
      </c>
      <c r="H29" s="8"/>
    </row>
    <row r="30" spans="2:8" ht="16.5" customHeight="1">
      <c r="B30" s="158"/>
      <c r="C30" s="24" t="s">
        <v>24</v>
      </c>
      <c r="D30" s="18">
        <v>242301</v>
      </c>
      <c r="E30" s="30"/>
      <c r="F30" s="4">
        <v>293105</v>
      </c>
      <c r="G30" s="4">
        <v>390629</v>
      </c>
      <c r="H30" s="9"/>
    </row>
    <row r="31" spans="2:8" ht="16.5" customHeight="1">
      <c r="B31" s="158"/>
      <c r="C31" s="24" t="s">
        <v>25</v>
      </c>
      <c r="D31" s="18"/>
      <c r="E31" s="30"/>
      <c r="F31" s="5"/>
      <c r="G31" s="4"/>
      <c r="H31" s="9"/>
    </row>
    <row r="32" spans="2:8" s="3" customFormat="1" ht="24" customHeight="1">
      <c r="B32" s="159"/>
      <c r="C32" s="25" t="s">
        <v>26</v>
      </c>
      <c r="D32" s="42" t="s">
        <v>27</v>
      </c>
      <c r="E32" s="10" t="s">
        <v>22</v>
      </c>
      <c r="F32" s="10" t="s">
        <v>29</v>
      </c>
      <c r="G32" s="10" t="s">
        <v>35</v>
      </c>
      <c r="H32" s="12"/>
    </row>
    <row r="33" spans="2:8" ht="16.5" customHeight="1">
      <c r="B33" s="164" t="s">
        <v>40</v>
      </c>
      <c r="C33" s="23" t="s">
        <v>23</v>
      </c>
      <c r="D33" s="20" t="s">
        <v>28</v>
      </c>
      <c r="E33" s="7" t="s">
        <v>22</v>
      </c>
      <c r="F33" s="7" t="s">
        <v>33</v>
      </c>
      <c r="G33" s="7" t="s">
        <v>34</v>
      </c>
      <c r="H33" s="8"/>
    </row>
    <row r="34" spans="2:8" ht="16.5" customHeight="1">
      <c r="B34" s="165"/>
      <c r="C34" s="24" t="s">
        <v>24</v>
      </c>
      <c r="D34" s="18">
        <v>242711</v>
      </c>
      <c r="E34" s="30"/>
      <c r="F34" s="4">
        <v>350106</v>
      </c>
      <c r="G34" s="4">
        <v>357303</v>
      </c>
      <c r="H34" s="9"/>
    </row>
    <row r="35" spans="2:8" ht="16.5" customHeight="1">
      <c r="B35" s="165"/>
      <c r="C35" s="24" t="s">
        <v>25</v>
      </c>
      <c r="D35" s="18"/>
      <c r="E35" s="30"/>
      <c r="F35" s="4"/>
      <c r="G35" s="4"/>
      <c r="H35" s="9"/>
    </row>
    <row r="36" spans="2:8" s="3" customFormat="1" ht="24" customHeight="1">
      <c r="B36" s="166"/>
      <c r="C36" s="25" t="s">
        <v>26</v>
      </c>
      <c r="D36" s="19" t="s">
        <v>28</v>
      </c>
      <c r="E36" s="10" t="s">
        <v>22</v>
      </c>
      <c r="F36" s="10" t="s">
        <v>33</v>
      </c>
      <c r="G36" s="31" t="s">
        <v>34</v>
      </c>
      <c r="H36" s="12"/>
    </row>
    <row r="37" spans="2:8" ht="16.5" customHeight="1">
      <c r="B37" s="157" t="s">
        <v>5</v>
      </c>
      <c r="C37" s="23" t="s">
        <v>23</v>
      </c>
      <c r="D37" s="20" t="s">
        <v>28</v>
      </c>
      <c r="E37" s="7" t="s">
        <v>22</v>
      </c>
      <c r="F37" s="7" t="s">
        <v>33</v>
      </c>
      <c r="G37" s="7" t="s">
        <v>30</v>
      </c>
      <c r="H37" s="8"/>
    </row>
    <row r="38" spans="2:8" ht="16.5" customHeight="1">
      <c r="B38" s="158"/>
      <c r="C38" s="24" t="s">
        <v>24</v>
      </c>
      <c r="D38" s="18">
        <v>333623</v>
      </c>
      <c r="E38" s="30"/>
      <c r="F38" s="4">
        <v>458599</v>
      </c>
      <c r="G38" s="4">
        <v>488380</v>
      </c>
      <c r="H38" s="9"/>
    </row>
    <row r="39" spans="2:8" ht="16.5" customHeight="1">
      <c r="B39" s="158"/>
      <c r="C39" s="24" t="s">
        <v>25</v>
      </c>
      <c r="D39" s="18"/>
      <c r="E39" s="30"/>
      <c r="F39" s="4"/>
      <c r="G39" s="4"/>
      <c r="H39" s="9"/>
    </row>
    <row r="40" spans="2:8" s="3" customFormat="1" ht="24" customHeight="1">
      <c r="B40" s="159"/>
      <c r="C40" s="25" t="s">
        <v>26</v>
      </c>
      <c r="D40" s="19" t="s">
        <v>28</v>
      </c>
      <c r="E40" s="10" t="s">
        <v>22</v>
      </c>
      <c r="F40" s="10" t="s">
        <v>33</v>
      </c>
      <c r="G40" s="10" t="s">
        <v>30</v>
      </c>
      <c r="H40" s="12"/>
    </row>
    <row r="41" spans="2:8" ht="16.5" customHeight="1">
      <c r="B41" s="157" t="s">
        <v>6</v>
      </c>
      <c r="C41" s="23" t="s">
        <v>23</v>
      </c>
      <c r="D41" s="20" t="s">
        <v>28</v>
      </c>
      <c r="E41" s="7" t="s">
        <v>22</v>
      </c>
      <c r="F41" s="7" t="s">
        <v>22</v>
      </c>
      <c r="G41" s="7" t="s">
        <v>32</v>
      </c>
      <c r="H41" s="8"/>
    </row>
    <row r="42" spans="2:8" ht="16.5" customHeight="1">
      <c r="B42" s="158"/>
      <c r="C42" s="24" t="s">
        <v>24</v>
      </c>
      <c r="D42" s="18">
        <v>136898</v>
      </c>
      <c r="E42" s="30"/>
      <c r="F42" s="30"/>
      <c r="G42" s="4">
        <v>135696</v>
      </c>
      <c r="H42" s="9"/>
    </row>
    <row r="43" spans="2:8" ht="16.5" customHeight="1">
      <c r="B43" s="158"/>
      <c r="C43" s="24" t="s">
        <v>25</v>
      </c>
      <c r="D43" s="18"/>
      <c r="E43" s="30"/>
      <c r="F43" s="30"/>
      <c r="G43" s="4"/>
      <c r="H43" s="9"/>
    </row>
    <row r="44" spans="2:8" s="3" customFormat="1" ht="24" customHeight="1">
      <c r="B44" s="159"/>
      <c r="C44" s="25" t="s">
        <v>26</v>
      </c>
      <c r="D44" s="19" t="s">
        <v>28</v>
      </c>
      <c r="E44" s="10" t="s">
        <v>22</v>
      </c>
      <c r="F44" s="10" t="s">
        <v>22</v>
      </c>
      <c r="G44" s="10" t="s">
        <v>32</v>
      </c>
      <c r="H44" s="12"/>
    </row>
    <row r="45" spans="2:8" ht="16.5" customHeight="1">
      <c r="B45" s="154" t="s">
        <v>7</v>
      </c>
      <c r="C45" s="23" t="s">
        <v>23</v>
      </c>
      <c r="D45" s="26" t="s">
        <v>54</v>
      </c>
      <c r="E45" s="27" t="s">
        <v>57</v>
      </c>
      <c r="F45" s="27" t="s">
        <v>57</v>
      </c>
      <c r="G45" s="27" t="s">
        <v>35</v>
      </c>
      <c r="H45" s="28"/>
    </row>
    <row r="46" spans="2:8" ht="16.5" customHeight="1">
      <c r="B46" s="155"/>
      <c r="C46" s="24" t="s">
        <v>24</v>
      </c>
      <c r="D46" s="45">
        <v>311571</v>
      </c>
      <c r="E46" s="5">
        <v>324180</v>
      </c>
      <c r="F46" s="5">
        <v>358533</v>
      </c>
      <c r="G46" s="5">
        <v>442054</v>
      </c>
      <c r="H46" s="29"/>
    </row>
    <row r="47" spans="2:8" ht="16.5" customHeight="1">
      <c r="B47" s="155"/>
      <c r="C47" s="24" t="s">
        <v>25</v>
      </c>
      <c r="D47" s="43"/>
      <c r="E47" s="44"/>
      <c r="F47" s="44"/>
      <c r="G47" s="44"/>
      <c r="H47" s="29"/>
    </row>
    <row r="48" spans="2:8" s="3" customFormat="1" ht="24" customHeight="1">
      <c r="B48" s="156"/>
      <c r="C48" s="25" t="s">
        <v>26</v>
      </c>
      <c r="D48" s="42" t="s">
        <v>28</v>
      </c>
      <c r="E48" s="31" t="s">
        <v>32</v>
      </c>
      <c r="F48" s="31" t="s">
        <v>32</v>
      </c>
      <c r="G48" s="31" t="s">
        <v>35</v>
      </c>
      <c r="H48" s="12"/>
    </row>
    <row r="49" spans="2:8" ht="16.5" customHeight="1">
      <c r="B49" s="157" t="s">
        <v>8</v>
      </c>
      <c r="C49" s="23" t="s">
        <v>23</v>
      </c>
      <c r="D49" s="20" t="s">
        <v>54</v>
      </c>
      <c r="E49" s="7" t="s">
        <v>22</v>
      </c>
      <c r="F49" s="7" t="s">
        <v>59</v>
      </c>
      <c r="G49" s="7" t="s">
        <v>52</v>
      </c>
      <c r="H49" s="8"/>
    </row>
    <row r="50" spans="2:8" ht="16.5" customHeight="1">
      <c r="B50" s="158"/>
      <c r="C50" s="24" t="s">
        <v>24</v>
      </c>
      <c r="D50" s="18">
        <v>194000</v>
      </c>
      <c r="E50" s="30"/>
      <c r="F50" s="4">
        <v>170703</v>
      </c>
      <c r="G50" s="4">
        <v>197829</v>
      </c>
      <c r="H50" s="9"/>
    </row>
    <row r="51" spans="2:8" ht="16.5" customHeight="1">
      <c r="B51" s="158"/>
      <c r="C51" s="24" t="s">
        <v>25</v>
      </c>
      <c r="D51" s="18"/>
      <c r="E51" s="30"/>
      <c r="F51" s="4"/>
      <c r="G51" s="4"/>
      <c r="H51" s="9"/>
    </row>
    <row r="52" spans="2:8" s="3" customFormat="1" ht="24" customHeight="1">
      <c r="B52" s="159"/>
      <c r="C52" s="25" t="s">
        <v>26</v>
      </c>
      <c r="D52" s="19" t="s">
        <v>28</v>
      </c>
      <c r="E52" s="10" t="s">
        <v>22</v>
      </c>
      <c r="F52" s="31" t="s">
        <v>38</v>
      </c>
      <c r="G52" s="10" t="s">
        <v>33</v>
      </c>
      <c r="H52" s="12"/>
    </row>
    <row r="53" spans="2:8" ht="16.5" customHeight="1">
      <c r="B53" s="157" t="s">
        <v>9</v>
      </c>
      <c r="C53" s="23" t="s">
        <v>23</v>
      </c>
      <c r="D53" s="20" t="s">
        <v>28</v>
      </c>
      <c r="E53" s="7" t="s">
        <v>22</v>
      </c>
      <c r="F53" s="7" t="s">
        <v>22</v>
      </c>
      <c r="G53" s="7" t="s">
        <v>32</v>
      </c>
      <c r="H53" s="8"/>
    </row>
    <row r="54" spans="2:8" ht="16.5" customHeight="1">
      <c r="B54" s="158"/>
      <c r="C54" s="24" t="s">
        <v>24</v>
      </c>
      <c r="D54" s="18">
        <v>105409</v>
      </c>
      <c r="E54" s="30"/>
      <c r="F54" s="30"/>
      <c r="G54" s="4">
        <v>92956</v>
      </c>
      <c r="H54" s="9"/>
    </row>
    <row r="55" spans="2:8" ht="16.5" customHeight="1">
      <c r="B55" s="158"/>
      <c r="C55" s="24" t="s">
        <v>25</v>
      </c>
      <c r="D55" s="18"/>
      <c r="E55" s="30"/>
      <c r="F55" s="30"/>
      <c r="G55" s="4"/>
      <c r="H55" s="9"/>
    </row>
    <row r="56" spans="2:8" s="3" customFormat="1" ht="24" customHeight="1">
      <c r="B56" s="159"/>
      <c r="C56" s="25" t="s">
        <v>26</v>
      </c>
      <c r="D56" s="19" t="s">
        <v>28</v>
      </c>
      <c r="E56" s="10" t="s">
        <v>22</v>
      </c>
      <c r="F56" s="10" t="s">
        <v>22</v>
      </c>
      <c r="G56" s="10" t="s">
        <v>32</v>
      </c>
      <c r="H56" s="12"/>
    </row>
    <row r="57" spans="2:8" ht="18.75" customHeight="1">
      <c r="B57" s="142" t="s">
        <v>21</v>
      </c>
      <c r="C57" s="144" t="s">
        <v>39</v>
      </c>
      <c r="D57" s="21">
        <v>43465</v>
      </c>
      <c r="E57" s="13">
        <v>43466</v>
      </c>
      <c r="F57" s="13">
        <v>43467</v>
      </c>
      <c r="G57" s="13">
        <v>43468</v>
      </c>
      <c r="H57" s="14">
        <v>43469</v>
      </c>
    </row>
    <row r="58" spans="2:8" ht="18" customHeight="1">
      <c r="B58" s="143"/>
      <c r="C58" s="145"/>
      <c r="D58" s="22" t="str">
        <f>+D4</f>
        <v>火</v>
      </c>
      <c r="E58" s="15" t="str">
        <f t="shared" ref="E58:H58" si="0">+E4</f>
        <v>水</v>
      </c>
      <c r="F58" s="15" t="str">
        <f t="shared" si="0"/>
        <v>木</v>
      </c>
      <c r="G58" s="15" t="str">
        <f t="shared" si="0"/>
        <v>金</v>
      </c>
      <c r="H58" s="16" t="str">
        <f t="shared" si="0"/>
        <v>土</v>
      </c>
    </row>
    <row r="59" spans="2:8" ht="16.5" customHeight="1">
      <c r="B59" s="157" t="s">
        <v>10</v>
      </c>
      <c r="C59" s="23" t="s">
        <v>23</v>
      </c>
      <c r="D59" s="20" t="s">
        <v>60</v>
      </c>
      <c r="E59" s="7" t="s">
        <v>22</v>
      </c>
      <c r="F59" s="7" t="s">
        <v>22</v>
      </c>
      <c r="G59" s="7" t="s">
        <v>61</v>
      </c>
      <c r="H59" s="8"/>
    </row>
    <row r="60" spans="2:8" ht="16.5" customHeight="1">
      <c r="B60" s="158"/>
      <c r="C60" s="24" t="s">
        <v>24</v>
      </c>
      <c r="D60" s="18">
        <v>104855</v>
      </c>
      <c r="E60" s="30"/>
      <c r="F60" s="46"/>
      <c r="G60" s="4">
        <v>110977</v>
      </c>
      <c r="H60" s="9"/>
    </row>
    <row r="61" spans="2:8" ht="16.5" customHeight="1">
      <c r="B61" s="158"/>
      <c r="C61" s="24" t="s">
        <v>25</v>
      </c>
      <c r="D61" s="18"/>
      <c r="E61" s="30"/>
      <c r="F61" s="46"/>
      <c r="G61" s="4"/>
      <c r="H61" s="9"/>
    </row>
    <row r="62" spans="2:8" s="3" customFormat="1" ht="24" customHeight="1">
      <c r="B62" s="159"/>
      <c r="C62" s="25" t="s">
        <v>26</v>
      </c>
      <c r="D62" s="42" t="s">
        <v>36</v>
      </c>
      <c r="E62" s="31" t="s">
        <v>22</v>
      </c>
      <c r="F62" s="31" t="s">
        <v>22</v>
      </c>
      <c r="G62" s="31" t="s">
        <v>37</v>
      </c>
      <c r="H62" s="12"/>
    </row>
    <row r="63" spans="2:8" ht="16.5" customHeight="1">
      <c r="B63" s="157" t="s">
        <v>11</v>
      </c>
      <c r="C63" s="23" t="s">
        <v>23</v>
      </c>
      <c r="D63" s="20" t="s">
        <v>28</v>
      </c>
      <c r="E63" s="7" t="s">
        <v>22</v>
      </c>
      <c r="F63" s="7" t="s">
        <v>31</v>
      </c>
      <c r="G63" s="7" t="s">
        <v>34</v>
      </c>
      <c r="H63" s="8"/>
    </row>
    <row r="64" spans="2:8" ht="16.5" customHeight="1">
      <c r="B64" s="158"/>
      <c r="C64" s="24" t="s">
        <v>24</v>
      </c>
      <c r="D64" s="18">
        <v>131022</v>
      </c>
      <c r="E64" s="30"/>
      <c r="F64" s="4">
        <v>125319</v>
      </c>
      <c r="G64" s="4">
        <v>176313</v>
      </c>
      <c r="H64" s="9"/>
    </row>
    <row r="65" spans="2:8" ht="16.5" customHeight="1">
      <c r="B65" s="158"/>
      <c r="C65" s="24" t="s">
        <v>25</v>
      </c>
      <c r="D65" s="18"/>
      <c r="E65" s="30"/>
      <c r="F65" s="4"/>
      <c r="G65" s="4"/>
      <c r="H65" s="9"/>
    </row>
    <row r="66" spans="2:8" s="3" customFormat="1" ht="24" customHeight="1">
      <c r="B66" s="159"/>
      <c r="C66" s="25" t="s">
        <v>26</v>
      </c>
      <c r="D66" s="19" t="s">
        <v>28</v>
      </c>
      <c r="E66" s="10" t="s">
        <v>22</v>
      </c>
      <c r="F66" s="10" t="s">
        <v>31</v>
      </c>
      <c r="G66" s="10" t="s">
        <v>34</v>
      </c>
      <c r="H66" s="12"/>
    </row>
    <row r="67" spans="2:8" ht="16.5" customHeight="1">
      <c r="B67" s="157" t="s">
        <v>12</v>
      </c>
      <c r="C67" s="23" t="s">
        <v>23</v>
      </c>
      <c r="D67" s="20" t="s">
        <v>28</v>
      </c>
      <c r="E67" s="7" t="s">
        <v>22</v>
      </c>
      <c r="F67" s="7" t="s">
        <v>31</v>
      </c>
      <c r="G67" s="7" t="s">
        <v>33</v>
      </c>
      <c r="H67" s="8"/>
    </row>
    <row r="68" spans="2:8" ht="16.5" customHeight="1">
      <c r="B68" s="158"/>
      <c r="C68" s="24" t="s">
        <v>24</v>
      </c>
      <c r="D68" s="18">
        <v>187568</v>
      </c>
      <c r="E68" s="30"/>
      <c r="F68" s="4">
        <v>184574</v>
      </c>
      <c r="G68" s="4">
        <v>210956</v>
      </c>
      <c r="H68" s="9"/>
    </row>
    <row r="69" spans="2:8" ht="16.5" customHeight="1">
      <c r="B69" s="158"/>
      <c r="C69" s="24" t="s">
        <v>25</v>
      </c>
      <c r="D69" s="18"/>
      <c r="E69" s="30"/>
      <c r="F69" s="4"/>
      <c r="G69" s="4"/>
      <c r="H69" s="9"/>
    </row>
    <row r="70" spans="2:8" s="3" customFormat="1" ht="24" customHeight="1">
      <c r="B70" s="159"/>
      <c r="C70" s="25" t="s">
        <v>26</v>
      </c>
      <c r="D70" s="19" t="s">
        <v>28</v>
      </c>
      <c r="E70" s="10" t="s">
        <v>22</v>
      </c>
      <c r="F70" s="10" t="s">
        <v>31</v>
      </c>
      <c r="G70" s="10" t="s">
        <v>33</v>
      </c>
      <c r="H70" s="12"/>
    </row>
    <row r="71" spans="2:8" ht="16.5" customHeight="1">
      <c r="B71" s="157" t="s">
        <v>13</v>
      </c>
      <c r="C71" s="23" t="s">
        <v>23</v>
      </c>
      <c r="D71" s="20" t="s">
        <v>28</v>
      </c>
      <c r="E71" s="7" t="s">
        <v>22</v>
      </c>
      <c r="F71" s="7" t="s">
        <v>31</v>
      </c>
      <c r="G71" s="7" t="s">
        <v>52</v>
      </c>
      <c r="H71" s="8"/>
    </row>
    <row r="72" spans="2:8" ht="16.5" customHeight="1">
      <c r="B72" s="158"/>
      <c r="C72" s="24" t="s">
        <v>24</v>
      </c>
      <c r="D72" s="18">
        <v>140585</v>
      </c>
      <c r="E72" s="30"/>
      <c r="F72" s="4">
        <v>193571</v>
      </c>
      <c r="G72" s="4">
        <v>234010</v>
      </c>
      <c r="H72" s="9"/>
    </row>
    <row r="73" spans="2:8" ht="16.5" customHeight="1">
      <c r="B73" s="158"/>
      <c r="C73" s="24" t="s">
        <v>25</v>
      </c>
      <c r="D73" s="18"/>
      <c r="E73" s="30"/>
      <c r="F73" s="4"/>
      <c r="G73" s="4"/>
      <c r="H73" s="9"/>
    </row>
    <row r="74" spans="2:8" s="3" customFormat="1" ht="24" customHeight="1">
      <c r="B74" s="159"/>
      <c r="C74" s="25" t="s">
        <v>26</v>
      </c>
      <c r="D74" s="42" t="s">
        <v>28</v>
      </c>
      <c r="E74" s="31" t="s">
        <v>22</v>
      </c>
      <c r="F74" s="31" t="s">
        <v>31</v>
      </c>
      <c r="G74" s="31" t="s">
        <v>33</v>
      </c>
      <c r="H74" s="12"/>
    </row>
    <row r="75" spans="2:8" ht="16.5" customHeight="1">
      <c r="B75" s="157" t="s">
        <v>14</v>
      </c>
      <c r="C75" s="23" t="s">
        <v>23</v>
      </c>
      <c r="D75" s="20" t="s">
        <v>28</v>
      </c>
      <c r="E75" s="7" t="s">
        <v>22</v>
      </c>
      <c r="F75" s="7" t="s">
        <v>31</v>
      </c>
      <c r="G75" s="7" t="s">
        <v>34</v>
      </c>
      <c r="H75" s="8"/>
    </row>
    <row r="76" spans="2:8" ht="16.5" customHeight="1">
      <c r="B76" s="158"/>
      <c r="C76" s="24" t="s">
        <v>24</v>
      </c>
      <c r="D76" s="18">
        <v>213661</v>
      </c>
      <c r="E76" s="30"/>
      <c r="F76" s="4">
        <v>241452</v>
      </c>
      <c r="G76" s="4">
        <v>309531</v>
      </c>
      <c r="H76" s="9"/>
    </row>
    <row r="77" spans="2:8" ht="16.5" customHeight="1">
      <c r="B77" s="158"/>
      <c r="C77" s="24" t="s">
        <v>25</v>
      </c>
      <c r="D77" s="18"/>
      <c r="E77" s="30"/>
      <c r="F77" s="4"/>
      <c r="G77" s="4"/>
      <c r="H77" s="9"/>
    </row>
    <row r="78" spans="2:8" s="3" customFormat="1" ht="24" customHeight="1">
      <c r="B78" s="159"/>
      <c r="C78" s="25" t="s">
        <v>26</v>
      </c>
      <c r="D78" s="19" t="s">
        <v>28</v>
      </c>
      <c r="E78" s="10" t="s">
        <v>22</v>
      </c>
      <c r="F78" s="10" t="s">
        <v>31</v>
      </c>
      <c r="G78" s="10" t="s">
        <v>34</v>
      </c>
      <c r="H78" s="12"/>
    </row>
    <row r="79" spans="2:8" ht="16.5" customHeight="1">
      <c r="B79" s="154" t="s">
        <v>15</v>
      </c>
      <c r="C79" s="23" t="s">
        <v>23</v>
      </c>
      <c r="D79" s="20" t="s">
        <v>28</v>
      </c>
      <c r="E79" s="7" t="s">
        <v>22</v>
      </c>
      <c r="F79" s="7" t="s">
        <v>31</v>
      </c>
      <c r="G79" s="7" t="s">
        <v>33</v>
      </c>
      <c r="H79" s="8"/>
    </row>
    <row r="80" spans="2:8" ht="16.5" customHeight="1">
      <c r="B80" s="155"/>
      <c r="C80" s="24" t="s">
        <v>24</v>
      </c>
      <c r="D80" s="18">
        <v>96198</v>
      </c>
      <c r="E80" s="30"/>
      <c r="F80" s="4">
        <v>104356</v>
      </c>
      <c r="G80" s="4">
        <v>119160</v>
      </c>
      <c r="H80" s="9"/>
    </row>
    <row r="81" spans="2:8" ht="16.5" customHeight="1">
      <c r="B81" s="155"/>
      <c r="C81" s="24" t="s">
        <v>25</v>
      </c>
      <c r="D81" s="18"/>
      <c r="E81" s="30"/>
      <c r="F81" s="4"/>
      <c r="G81" s="4"/>
      <c r="H81" s="9"/>
    </row>
    <row r="82" spans="2:8" s="3" customFormat="1" ht="24" customHeight="1">
      <c r="B82" s="156"/>
      <c r="C82" s="25" t="s">
        <v>26</v>
      </c>
      <c r="D82" s="19" t="s">
        <v>28</v>
      </c>
      <c r="E82" s="10" t="s">
        <v>22</v>
      </c>
      <c r="F82" s="10" t="s">
        <v>31</v>
      </c>
      <c r="G82" s="10" t="s">
        <v>33</v>
      </c>
      <c r="H82" s="12"/>
    </row>
    <row r="83" spans="2:8" ht="16.5" customHeight="1">
      <c r="B83" s="157" t="s">
        <v>16</v>
      </c>
      <c r="C83" s="23" t="s">
        <v>23</v>
      </c>
      <c r="D83" s="20" t="s">
        <v>54</v>
      </c>
      <c r="E83" s="7" t="s">
        <v>22</v>
      </c>
      <c r="F83" s="7" t="s">
        <v>22</v>
      </c>
      <c r="G83" s="7" t="s">
        <v>54</v>
      </c>
      <c r="H83" s="8"/>
    </row>
    <row r="84" spans="2:8" ht="16.5" customHeight="1">
      <c r="B84" s="158"/>
      <c r="C84" s="24" t="s">
        <v>24</v>
      </c>
      <c r="D84" s="18">
        <v>111038</v>
      </c>
      <c r="E84" s="30"/>
      <c r="F84" s="30"/>
      <c r="G84" s="4">
        <v>129930</v>
      </c>
      <c r="H84" s="9"/>
    </row>
    <row r="85" spans="2:8" ht="16.5" customHeight="1">
      <c r="B85" s="158"/>
      <c r="C85" s="24" t="s">
        <v>25</v>
      </c>
      <c r="D85" s="18"/>
      <c r="E85" s="30"/>
      <c r="F85" s="30"/>
      <c r="G85" s="4"/>
      <c r="H85" s="9"/>
    </row>
    <row r="86" spans="2:8" s="3" customFormat="1" ht="24" customHeight="1">
      <c r="B86" s="159"/>
      <c r="C86" s="25" t="s">
        <v>26</v>
      </c>
      <c r="D86" s="42" t="s">
        <v>28</v>
      </c>
      <c r="E86" s="31" t="s">
        <v>22</v>
      </c>
      <c r="F86" s="31" t="s">
        <v>22</v>
      </c>
      <c r="G86" s="31" t="s">
        <v>28</v>
      </c>
      <c r="H86" s="12"/>
    </row>
    <row r="87" spans="2:8" ht="16.5" customHeight="1">
      <c r="B87" s="160" t="s">
        <v>42</v>
      </c>
      <c r="C87" s="23" t="s">
        <v>23</v>
      </c>
      <c r="D87" s="17" t="s">
        <v>51</v>
      </c>
      <c r="E87" s="7" t="s">
        <v>61</v>
      </c>
      <c r="F87" s="7" t="s">
        <v>53</v>
      </c>
      <c r="G87" s="7" t="s">
        <v>53</v>
      </c>
      <c r="H87" s="8"/>
    </row>
    <row r="88" spans="2:8" ht="16.5" customHeight="1">
      <c r="B88" s="161"/>
      <c r="C88" s="24" t="s">
        <v>24</v>
      </c>
      <c r="D88" s="18">
        <v>251078</v>
      </c>
      <c r="E88" s="4">
        <v>281558</v>
      </c>
      <c r="F88" s="4">
        <v>308506</v>
      </c>
      <c r="G88" s="4">
        <v>334554</v>
      </c>
      <c r="H88" s="9"/>
    </row>
    <row r="89" spans="2:8" ht="16.5" customHeight="1">
      <c r="B89" s="161"/>
      <c r="C89" s="24" t="s">
        <v>25</v>
      </c>
      <c r="D89" s="18"/>
      <c r="E89" s="4"/>
      <c r="F89" s="5"/>
      <c r="G89" s="4"/>
      <c r="H89" s="9"/>
    </row>
    <row r="90" spans="2:8" s="3" customFormat="1" ht="24" customHeight="1">
      <c r="B90" s="162"/>
      <c r="C90" s="25" t="s">
        <v>26</v>
      </c>
      <c r="D90" s="42" t="s">
        <v>27</v>
      </c>
      <c r="E90" s="31" t="s">
        <v>45</v>
      </c>
      <c r="F90" s="31" t="s">
        <v>30</v>
      </c>
      <c r="G90" s="31" t="s">
        <v>30</v>
      </c>
      <c r="H90" s="12"/>
    </row>
  </sheetData>
  <mergeCells count="26">
    <mergeCell ref="G1:H1"/>
    <mergeCell ref="B3:B4"/>
    <mergeCell ref="C3:C4"/>
    <mergeCell ref="B71:B74"/>
    <mergeCell ref="B75:B78"/>
    <mergeCell ref="B25:B28"/>
    <mergeCell ref="B29:B32"/>
    <mergeCell ref="B33:B36"/>
    <mergeCell ref="B37:B40"/>
    <mergeCell ref="C57:C58"/>
    <mergeCell ref="B41:B44"/>
    <mergeCell ref="B5:B8"/>
    <mergeCell ref="B9:B12"/>
    <mergeCell ref="B13:B16"/>
    <mergeCell ref="B17:B20"/>
    <mergeCell ref="B21:B24"/>
    <mergeCell ref="B79:B82"/>
    <mergeCell ref="B83:B86"/>
    <mergeCell ref="B87:B90"/>
    <mergeCell ref="B45:B48"/>
    <mergeCell ref="B49:B52"/>
    <mergeCell ref="B53:B56"/>
    <mergeCell ref="B59:B62"/>
    <mergeCell ref="B63:B66"/>
    <mergeCell ref="B67:B70"/>
    <mergeCell ref="B57:B58"/>
  </mergeCells>
  <phoneticPr fontId="2"/>
  <pageMargins left="0.43307086614173229" right="0.31496062992125984" top="0.55118110236220474" bottom="0.35433070866141736" header="0.31496062992125984" footer="0.31496062992125984"/>
  <pageSetup paperSize="9" scale="77" orientation="portrait" r:id="rId1"/>
  <colBreaks count="1" manualBreakCount="1"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55"/>
  <sheetViews>
    <sheetView workbookViewId="0">
      <selection activeCell="C13" sqref="C13"/>
    </sheetView>
  </sheetViews>
  <sheetFormatPr defaultColWidth="9" defaultRowHeight="13.5"/>
  <cols>
    <col min="1" max="1" width="9" style="48" customWidth="1"/>
    <col min="2" max="2" width="9" style="50" customWidth="1"/>
    <col min="3" max="3" width="9" style="48" customWidth="1"/>
    <col min="4" max="16384" width="9" style="48"/>
  </cols>
  <sheetData>
    <row r="1" spans="2:24" ht="17.25" customHeight="1"/>
    <row r="2" spans="2:24" ht="17.25" customHeight="1"/>
    <row r="3" spans="2:24" ht="17.25" customHeight="1"/>
    <row r="4" spans="2:24" ht="17.25" customHeight="1">
      <c r="C4" s="49" t="s">
        <v>63</v>
      </c>
      <c r="D4" s="49" t="s">
        <v>64</v>
      </c>
      <c r="E4" s="49" t="s">
        <v>65</v>
      </c>
      <c r="F4" s="49" t="s">
        <v>66</v>
      </c>
      <c r="G4" s="49" t="s">
        <v>67</v>
      </c>
      <c r="H4" s="49" t="s">
        <v>68</v>
      </c>
      <c r="I4" s="49" t="s">
        <v>69</v>
      </c>
      <c r="J4" s="49" t="s">
        <v>70</v>
      </c>
      <c r="K4" s="49" t="s">
        <v>71</v>
      </c>
      <c r="L4" s="49" t="s">
        <v>72</v>
      </c>
      <c r="M4" s="49" t="s">
        <v>73</v>
      </c>
      <c r="N4" s="49" t="s">
        <v>74</v>
      </c>
      <c r="O4" s="49" t="s">
        <v>75</v>
      </c>
      <c r="P4" s="49" t="s">
        <v>76</v>
      </c>
      <c r="Q4" s="49" t="s">
        <v>77</v>
      </c>
      <c r="R4" s="49" t="s">
        <v>78</v>
      </c>
      <c r="S4" s="49" t="s">
        <v>79</v>
      </c>
      <c r="T4" s="49" t="s">
        <v>80</v>
      </c>
      <c r="U4" s="49" t="s">
        <v>81</v>
      </c>
      <c r="V4" s="49" t="s">
        <v>82</v>
      </c>
      <c r="W4" s="49" t="s">
        <v>83</v>
      </c>
    </row>
    <row r="5" spans="2:24" ht="17.25" customHeight="1">
      <c r="B5" s="50" t="s">
        <v>84</v>
      </c>
      <c r="C5" s="51">
        <v>457321</v>
      </c>
      <c r="D5" s="51">
        <v>506152</v>
      </c>
      <c r="E5" s="51">
        <v>310182</v>
      </c>
      <c r="F5" s="51">
        <v>143498</v>
      </c>
      <c r="G5" s="51">
        <v>250147</v>
      </c>
      <c r="H5" s="51">
        <v>296510</v>
      </c>
      <c r="I5" s="51">
        <v>242301</v>
      </c>
      <c r="J5" s="51">
        <v>242711</v>
      </c>
      <c r="K5" s="51">
        <v>333623</v>
      </c>
      <c r="L5" s="51">
        <v>136898</v>
      </c>
      <c r="M5" s="51">
        <v>311571</v>
      </c>
      <c r="N5" s="51">
        <v>194000</v>
      </c>
      <c r="O5" s="51">
        <v>105409</v>
      </c>
      <c r="P5" s="51">
        <v>104855</v>
      </c>
      <c r="Q5" s="51">
        <v>131022</v>
      </c>
      <c r="R5" s="51">
        <v>187568</v>
      </c>
      <c r="S5" s="51">
        <v>140585</v>
      </c>
      <c r="T5" s="51">
        <v>213661</v>
      </c>
      <c r="U5" s="51">
        <v>96198</v>
      </c>
      <c r="V5" s="51">
        <v>111038</v>
      </c>
      <c r="W5" s="51">
        <v>251078</v>
      </c>
      <c r="X5" s="51"/>
    </row>
    <row r="6" spans="2:24" ht="17.25" customHeight="1">
      <c r="B6" s="50" t="s">
        <v>85</v>
      </c>
      <c r="C6" s="51">
        <v>608903.22580645164</v>
      </c>
      <c r="D6" s="51">
        <v>798161.29032258061</v>
      </c>
      <c r="E6" s="51">
        <v>469774.19354838709</v>
      </c>
      <c r="F6" s="51">
        <v>262129.03225806452</v>
      </c>
      <c r="G6" s="51">
        <v>375483.87096774194</v>
      </c>
      <c r="H6" s="51">
        <v>384774.19354838709</v>
      </c>
      <c r="I6" s="51">
        <v>486225.80645161291</v>
      </c>
      <c r="J6" s="51">
        <v>495064.51612903224</v>
      </c>
      <c r="K6" s="51">
        <v>689935.48387096764</v>
      </c>
      <c r="L6" s="51">
        <v>180129.03225806452</v>
      </c>
      <c r="M6" s="51">
        <v>444580.6451612903</v>
      </c>
      <c r="N6" s="51">
        <v>233774.19354838709</v>
      </c>
      <c r="O6" s="51">
        <v>164774.19354838709</v>
      </c>
      <c r="P6" s="51">
        <v>226516.12903225809</v>
      </c>
      <c r="Q6" s="51">
        <v>205354.83870967739</v>
      </c>
      <c r="R6" s="51">
        <v>260322.58064516127</v>
      </c>
      <c r="S6" s="51">
        <v>272935.48387096776</v>
      </c>
      <c r="T6" s="51">
        <v>351483.87096774194</v>
      </c>
      <c r="U6" s="51">
        <v>226354.83870967739</v>
      </c>
      <c r="V6" s="51">
        <v>224645.16129032261</v>
      </c>
      <c r="W6" s="51">
        <v>423387.09677419352</v>
      </c>
      <c r="X6" s="51"/>
    </row>
    <row r="7" spans="2:24" s="52" customFormat="1" ht="17.25" customHeight="1">
      <c r="B7" s="52" t="s">
        <v>86</v>
      </c>
      <c r="C7" s="52">
        <f>+C5-C6</f>
        <v>-151582.22580645164</v>
      </c>
      <c r="D7" s="52">
        <f t="shared" ref="D7:W7" si="0">+D5-D6</f>
        <v>-292009.29032258061</v>
      </c>
      <c r="E7" s="52">
        <f t="shared" si="0"/>
        <v>-159592.19354838709</v>
      </c>
      <c r="F7" s="52">
        <f t="shared" si="0"/>
        <v>-118631.03225806452</v>
      </c>
      <c r="G7" s="52">
        <f t="shared" si="0"/>
        <v>-125336.87096774194</v>
      </c>
      <c r="H7" s="52">
        <f t="shared" si="0"/>
        <v>-88264.193548387091</v>
      </c>
      <c r="I7" s="52">
        <f t="shared" si="0"/>
        <v>-243924.80645161291</v>
      </c>
      <c r="J7" s="52">
        <f t="shared" si="0"/>
        <v>-252353.51612903224</v>
      </c>
      <c r="K7" s="52">
        <f t="shared" si="0"/>
        <v>-356312.48387096764</v>
      </c>
      <c r="L7" s="52">
        <f t="shared" si="0"/>
        <v>-43231.032258064515</v>
      </c>
      <c r="M7" s="52">
        <f t="shared" si="0"/>
        <v>-133009.6451612903</v>
      </c>
      <c r="N7" s="52">
        <f t="shared" si="0"/>
        <v>-39774.193548387091</v>
      </c>
      <c r="O7" s="52">
        <f t="shared" si="0"/>
        <v>-59365.193548387091</v>
      </c>
      <c r="P7" s="52">
        <f t="shared" si="0"/>
        <v>-121661.12903225809</v>
      </c>
      <c r="Q7" s="52">
        <f t="shared" si="0"/>
        <v>-74332.838709677395</v>
      </c>
      <c r="R7" s="52">
        <f t="shared" si="0"/>
        <v>-72754.580645161273</v>
      </c>
      <c r="S7" s="52">
        <f t="shared" si="0"/>
        <v>-132350.48387096776</v>
      </c>
      <c r="T7" s="52">
        <f t="shared" si="0"/>
        <v>-137822.87096774194</v>
      </c>
      <c r="U7" s="52">
        <f t="shared" si="0"/>
        <v>-130156.83870967739</v>
      </c>
      <c r="V7" s="52">
        <f t="shared" si="0"/>
        <v>-113607.16129032261</v>
      </c>
      <c r="W7" s="52">
        <f t="shared" si="0"/>
        <v>-172309.09677419352</v>
      </c>
    </row>
    <row r="8" spans="2:24" s="53" customFormat="1" ht="17.25" customHeight="1">
      <c r="B8" s="54" t="s">
        <v>87</v>
      </c>
      <c r="C8" s="53">
        <f>+C7/C5*100</f>
        <v>-33.145695431972648</v>
      </c>
      <c r="D8" s="53">
        <f t="shared" ref="D8:W8" si="1">+D7/D5*100</f>
        <v>-57.692015505733572</v>
      </c>
      <c r="E8" s="53">
        <f t="shared" si="1"/>
        <v>-51.451145955725053</v>
      </c>
      <c r="F8" s="53">
        <f t="shared" si="1"/>
        <v>-82.670861097760607</v>
      </c>
      <c r="G8" s="53">
        <f t="shared" si="1"/>
        <v>-50.105286478647329</v>
      </c>
      <c r="H8" s="53">
        <f t="shared" si="1"/>
        <v>-29.767695372293378</v>
      </c>
      <c r="I8" s="53">
        <f t="shared" si="1"/>
        <v>-100.67016085431464</v>
      </c>
      <c r="J8" s="53">
        <f t="shared" si="1"/>
        <v>-103.97283853184744</v>
      </c>
      <c r="K8" s="53">
        <f t="shared" si="1"/>
        <v>-106.80093514864612</v>
      </c>
      <c r="L8" s="53">
        <f t="shared" si="1"/>
        <v>-31.579009377832044</v>
      </c>
      <c r="M8" s="53">
        <f t="shared" si="1"/>
        <v>-42.689995269550217</v>
      </c>
      <c r="N8" s="53">
        <f t="shared" si="1"/>
        <v>-20.502161622879946</v>
      </c>
      <c r="O8" s="53">
        <f t="shared" si="1"/>
        <v>-56.318904029434961</v>
      </c>
      <c r="P8" s="53">
        <f t="shared" si="1"/>
        <v>-116.02797103834637</v>
      </c>
      <c r="Q8" s="53">
        <f t="shared" si="1"/>
        <v>-56.733097273494067</v>
      </c>
      <c r="R8" s="53">
        <f t="shared" si="1"/>
        <v>-38.788375759810457</v>
      </c>
      <c r="S8" s="53">
        <f t="shared" si="1"/>
        <v>-94.142678003320242</v>
      </c>
      <c r="T8" s="53">
        <f t="shared" si="1"/>
        <v>-64.505394511746147</v>
      </c>
      <c r="U8" s="53">
        <f t="shared" si="1"/>
        <v>-135.30098204710845</v>
      </c>
      <c r="V8" s="53">
        <f t="shared" si="1"/>
        <v>-102.31376762038455</v>
      </c>
      <c r="W8" s="53">
        <f t="shared" si="1"/>
        <v>-68.627715998292771</v>
      </c>
    </row>
    <row r="9" spans="2:24" ht="17.25" customHeight="1"/>
    <row r="10" spans="2:24" ht="17.25" customHeight="1">
      <c r="C10" s="49" t="s">
        <v>63</v>
      </c>
      <c r="D10" s="49" t="s">
        <v>64</v>
      </c>
      <c r="E10" s="49" t="s">
        <v>65</v>
      </c>
      <c r="F10" s="49" t="s">
        <v>66</v>
      </c>
      <c r="G10" s="49" t="s">
        <v>67</v>
      </c>
      <c r="H10" s="49" t="s">
        <v>68</v>
      </c>
      <c r="I10" s="49" t="s">
        <v>69</v>
      </c>
      <c r="J10" s="49" t="s">
        <v>70</v>
      </c>
      <c r="K10" s="49" t="s">
        <v>71</v>
      </c>
      <c r="L10" s="49" t="s">
        <v>72</v>
      </c>
      <c r="M10" s="49" t="s">
        <v>73</v>
      </c>
      <c r="N10" s="49" t="s">
        <v>74</v>
      </c>
      <c r="O10" s="49" t="s">
        <v>75</v>
      </c>
      <c r="P10" s="49" t="s">
        <v>76</v>
      </c>
      <c r="Q10" s="49" t="s">
        <v>77</v>
      </c>
      <c r="R10" s="49" t="s">
        <v>78</v>
      </c>
      <c r="S10" s="49" t="s">
        <v>79</v>
      </c>
      <c r="T10" s="49" t="s">
        <v>80</v>
      </c>
      <c r="U10" s="49" t="s">
        <v>81</v>
      </c>
      <c r="V10" s="49" t="s">
        <v>82</v>
      </c>
      <c r="W10" s="49" t="s">
        <v>83</v>
      </c>
    </row>
    <row r="11" spans="2:24" s="51" customFormat="1" ht="17.25" customHeight="1">
      <c r="B11" s="52" t="s">
        <v>88</v>
      </c>
      <c r="E11" s="51">
        <v>620589</v>
      </c>
      <c r="M11" s="51">
        <v>324180</v>
      </c>
      <c r="W11" s="51">
        <v>281558</v>
      </c>
    </row>
    <row r="12" spans="2:24" s="51" customFormat="1" ht="17.25" customHeight="1">
      <c r="B12" s="52" t="s">
        <v>89</v>
      </c>
      <c r="C12" s="51">
        <v>536854</v>
      </c>
      <c r="D12" s="51">
        <v>953417</v>
      </c>
      <c r="E12" s="51">
        <v>657021</v>
      </c>
      <c r="F12" s="51">
        <v>179419</v>
      </c>
      <c r="G12" s="51">
        <v>224811</v>
      </c>
      <c r="H12" s="51">
        <v>264919</v>
      </c>
      <c r="I12" s="51">
        <v>293105</v>
      </c>
      <c r="J12" s="51">
        <v>350106</v>
      </c>
      <c r="K12" s="51">
        <v>458599</v>
      </c>
      <c r="M12" s="51">
        <v>358533</v>
      </c>
      <c r="N12" s="51">
        <v>170703</v>
      </c>
      <c r="Q12" s="51">
        <v>125319</v>
      </c>
      <c r="R12" s="51">
        <v>184574</v>
      </c>
      <c r="S12" s="51">
        <v>193571</v>
      </c>
      <c r="T12" s="51">
        <v>241452</v>
      </c>
      <c r="U12" s="51">
        <v>104356</v>
      </c>
      <c r="W12" s="51">
        <v>308506</v>
      </c>
    </row>
    <row r="13" spans="2:24" s="51" customFormat="1" ht="17.25" customHeight="1">
      <c r="B13" s="52" t="s">
        <v>90</v>
      </c>
      <c r="C13" s="51">
        <v>553617</v>
      </c>
      <c r="D13" s="51">
        <v>791338</v>
      </c>
      <c r="E13" s="51">
        <v>646756</v>
      </c>
      <c r="F13" s="51">
        <v>168622</v>
      </c>
      <c r="G13" s="51">
        <v>265929</v>
      </c>
      <c r="H13" s="51">
        <v>356364</v>
      </c>
      <c r="I13" s="51">
        <v>390629</v>
      </c>
      <c r="J13" s="51">
        <v>357303</v>
      </c>
      <c r="K13" s="51">
        <v>488380</v>
      </c>
      <c r="L13" s="51">
        <v>135696</v>
      </c>
      <c r="M13" s="51">
        <v>442054</v>
      </c>
      <c r="N13" s="51">
        <v>197829</v>
      </c>
      <c r="O13" s="51">
        <v>92956</v>
      </c>
      <c r="P13" s="51">
        <v>110977</v>
      </c>
      <c r="Q13" s="51">
        <v>176313</v>
      </c>
      <c r="R13" s="51">
        <v>210956</v>
      </c>
      <c r="S13" s="51">
        <v>234010</v>
      </c>
      <c r="T13" s="51">
        <v>309531</v>
      </c>
      <c r="U13" s="51">
        <v>119160</v>
      </c>
      <c r="V13" s="51">
        <v>129930</v>
      </c>
      <c r="W13" s="51">
        <v>334554</v>
      </c>
    </row>
    <row r="14" spans="2:24" ht="17.25" customHeight="1">
      <c r="B14" s="50" t="s">
        <v>62</v>
      </c>
      <c r="C14" s="51">
        <v>547900</v>
      </c>
      <c r="D14" s="51">
        <v>790233.33333333337</v>
      </c>
      <c r="E14" s="51">
        <v>509451.61290322582</v>
      </c>
      <c r="F14" s="51">
        <v>238900</v>
      </c>
      <c r="G14" s="51">
        <v>349466.66666666663</v>
      </c>
      <c r="H14" s="51">
        <v>374666.66666666669</v>
      </c>
      <c r="I14" s="51">
        <v>461966.66666666663</v>
      </c>
      <c r="J14" s="51">
        <v>473400</v>
      </c>
      <c r="K14" s="51">
        <v>658533.33333333326</v>
      </c>
      <c r="L14" s="51">
        <v>167620.68965517241</v>
      </c>
      <c r="M14" s="51">
        <v>412419.3548387097</v>
      </c>
      <c r="N14" s="51">
        <v>222533.33333333334</v>
      </c>
      <c r="O14" s="51">
        <v>161586.20689655171</v>
      </c>
      <c r="P14" s="51">
        <v>201172.41379310345</v>
      </c>
      <c r="Q14" s="51">
        <v>196700</v>
      </c>
      <c r="R14" s="51">
        <v>246800</v>
      </c>
      <c r="S14" s="51">
        <v>268800</v>
      </c>
      <c r="T14" s="51">
        <v>336100</v>
      </c>
      <c r="U14" s="51">
        <v>213533.33333333334</v>
      </c>
      <c r="V14" s="51">
        <v>221482.75862068965</v>
      </c>
      <c r="W14" s="51">
        <v>402870.96774193551</v>
      </c>
    </row>
    <row r="15" spans="2:24" s="56" customFormat="1" ht="17.25" customHeight="1">
      <c r="B15" s="56" t="s">
        <v>91</v>
      </c>
      <c r="C15" s="56">
        <f>+C11-C14</f>
        <v>-547900</v>
      </c>
      <c r="D15" s="56">
        <f t="shared" ref="D15:W15" si="2">+D11-D14</f>
        <v>-790233.33333333337</v>
      </c>
      <c r="E15" s="56">
        <f t="shared" si="2"/>
        <v>111137.38709677418</v>
      </c>
      <c r="F15" s="56">
        <f t="shared" si="2"/>
        <v>-238900</v>
      </c>
      <c r="G15" s="56">
        <f t="shared" si="2"/>
        <v>-349466.66666666663</v>
      </c>
      <c r="H15" s="56">
        <f t="shared" si="2"/>
        <v>-374666.66666666669</v>
      </c>
      <c r="I15" s="56">
        <f t="shared" si="2"/>
        <v>-461966.66666666663</v>
      </c>
      <c r="J15" s="56">
        <f t="shared" si="2"/>
        <v>-473400</v>
      </c>
      <c r="K15" s="56">
        <f t="shared" si="2"/>
        <v>-658533.33333333326</v>
      </c>
      <c r="L15" s="56">
        <f t="shared" si="2"/>
        <v>-167620.68965517241</v>
      </c>
      <c r="M15" s="56">
        <f t="shared" si="2"/>
        <v>-88239.354838709696</v>
      </c>
      <c r="N15" s="56">
        <f t="shared" si="2"/>
        <v>-222533.33333333334</v>
      </c>
      <c r="O15" s="56">
        <f t="shared" si="2"/>
        <v>-161586.20689655171</v>
      </c>
      <c r="P15" s="56">
        <f t="shared" si="2"/>
        <v>-201172.41379310345</v>
      </c>
      <c r="Q15" s="56">
        <f t="shared" si="2"/>
        <v>-196700</v>
      </c>
      <c r="R15" s="56">
        <f t="shared" si="2"/>
        <v>-246800</v>
      </c>
      <c r="S15" s="56">
        <f t="shared" si="2"/>
        <v>-268800</v>
      </c>
      <c r="T15" s="56">
        <f t="shared" si="2"/>
        <v>-336100</v>
      </c>
      <c r="U15" s="56">
        <f t="shared" si="2"/>
        <v>-213533.33333333334</v>
      </c>
      <c r="V15" s="56">
        <f t="shared" si="2"/>
        <v>-221482.75862068965</v>
      </c>
      <c r="W15" s="56">
        <f t="shared" si="2"/>
        <v>-121312.96774193551</v>
      </c>
    </row>
    <row r="16" spans="2:24" s="57" customFormat="1" ht="17.25" customHeight="1">
      <c r="C16" s="57" t="e">
        <f>+C15/C11*100</f>
        <v>#DIV/0!</v>
      </c>
      <c r="D16" s="57" t="e">
        <f t="shared" ref="D16:W16" si="3">+D15/D11*100</f>
        <v>#DIV/0!</v>
      </c>
      <c r="E16" s="57">
        <f t="shared" si="3"/>
        <v>17.908372062149695</v>
      </c>
      <c r="F16" s="57" t="e">
        <f t="shared" si="3"/>
        <v>#DIV/0!</v>
      </c>
      <c r="G16" s="57" t="e">
        <f t="shared" si="3"/>
        <v>#DIV/0!</v>
      </c>
      <c r="H16" s="57" t="e">
        <f t="shared" si="3"/>
        <v>#DIV/0!</v>
      </c>
      <c r="I16" s="57" t="e">
        <f t="shared" si="3"/>
        <v>#DIV/0!</v>
      </c>
      <c r="J16" s="57" t="e">
        <f t="shared" si="3"/>
        <v>#DIV/0!</v>
      </c>
      <c r="K16" s="57" t="e">
        <f t="shared" si="3"/>
        <v>#DIV/0!</v>
      </c>
      <c r="L16" s="57" t="e">
        <f t="shared" si="3"/>
        <v>#DIV/0!</v>
      </c>
      <c r="M16" s="57">
        <f t="shared" si="3"/>
        <v>-27.219246973505367</v>
      </c>
      <c r="N16" s="57" t="e">
        <f t="shared" si="3"/>
        <v>#DIV/0!</v>
      </c>
      <c r="O16" s="57" t="e">
        <f t="shared" si="3"/>
        <v>#DIV/0!</v>
      </c>
      <c r="P16" s="57" t="e">
        <f t="shared" si="3"/>
        <v>#DIV/0!</v>
      </c>
      <c r="Q16" s="57" t="e">
        <f t="shared" si="3"/>
        <v>#DIV/0!</v>
      </c>
      <c r="R16" s="57" t="e">
        <f t="shared" si="3"/>
        <v>#DIV/0!</v>
      </c>
      <c r="S16" s="57" t="e">
        <f t="shared" si="3"/>
        <v>#DIV/0!</v>
      </c>
      <c r="T16" s="57" t="e">
        <f t="shared" si="3"/>
        <v>#DIV/0!</v>
      </c>
      <c r="U16" s="57" t="e">
        <f t="shared" si="3"/>
        <v>#DIV/0!</v>
      </c>
      <c r="V16" s="57" t="e">
        <f t="shared" si="3"/>
        <v>#DIV/0!</v>
      </c>
      <c r="W16" s="57">
        <f t="shared" si="3"/>
        <v>-43.086315338912591</v>
      </c>
    </row>
    <row r="17" spans="2:23" s="56" customFormat="1" ht="17.25" customHeight="1">
      <c r="B17" s="56" t="s">
        <v>92</v>
      </c>
      <c r="C17" s="56">
        <f>+C12-C14</f>
        <v>-11046</v>
      </c>
      <c r="D17" s="56">
        <f t="shared" ref="D17:W17" si="4">+D12-D14</f>
        <v>163183.66666666663</v>
      </c>
      <c r="E17" s="56">
        <f t="shared" si="4"/>
        <v>147569.38709677418</v>
      </c>
      <c r="F17" s="56">
        <f t="shared" si="4"/>
        <v>-59481</v>
      </c>
      <c r="G17" s="56">
        <f t="shared" si="4"/>
        <v>-124655.66666666663</v>
      </c>
      <c r="H17" s="56">
        <f t="shared" si="4"/>
        <v>-109747.66666666669</v>
      </c>
      <c r="I17" s="56">
        <f t="shared" si="4"/>
        <v>-168861.66666666663</v>
      </c>
      <c r="J17" s="56">
        <f t="shared" si="4"/>
        <v>-123294</v>
      </c>
      <c r="K17" s="56">
        <f t="shared" si="4"/>
        <v>-199934.33333333326</v>
      </c>
      <c r="L17" s="56">
        <f t="shared" si="4"/>
        <v>-167620.68965517241</v>
      </c>
      <c r="M17" s="56">
        <f t="shared" si="4"/>
        <v>-53886.354838709696</v>
      </c>
      <c r="N17" s="56">
        <f t="shared" si="4"/>
        <v>-51830.333333333343</v>
      </c>
      <c r="O17" s="56">
        <f t="shared" si="4"/>
        <v>-161586.20689655171</v>
      </c>
      <c r="P17" s="56">
        <f t="shared" si="4"/>
        <v>-201172.41379310345</v>
      </c>
      <c r="Q17" s="56">
        <f t="shared" si="4"/>
        <v>-71381</v>
      </c>
      <c r="R17" s="56">
        <f t="shared" si="4"/>
        <v>-62226</v>
      </c>
      <c r="S17" s="56">
        <f t="shared" si="4"/>
        <v>-75229</v>
      </c>
      <c r="T17" s="56">
        <f t="shared" si="4"/>
        <v>-94648</v>
      </c>
      <c r="U17" s="56">
        <f t="shared" si="4"/>
        <v>-109177.33333333334</v>
      </c>
      <c r="V17" s="56">
        <f t="shared" si="4"/>
        <v>-221482.75862068965</v>
      </c>
      <c r="W17" s="56">
        <f t="shared" si="4"/>
        <v>-94364.967741935514</v>
      </c>
    </row>
    <row r="18" spans="2:23" s="57" customFormat="1" ht="17.25" customHeight="1">
      <c r="C18" s="57">
        <f>+C17/C12*100</f>
        <v>-2.0575426466041047</v>
      </c>
      <c r="D18" s="57">
        <f t="shared" ref="D18:W18" si="5">+D17/D12*100</f>
        <v>17.115665723043183</v>
      </c>
      <c r="E18" s="57">
        <f t="shared" si="5"/>
        <v>22.46037601488753</v>
      </c>
      <c r="F18" s="57">
        <f t="shared" si="5"/>
        <v>-33.152007312491989</v>
      </c>
      <c r="G18" s="57">
        <f t="shared" si="5"/>
        <v>-55.449095758956027</v>
      </c>
      <c r="H18" s="57">
        <f t="shared" si="5"/>
        <v>-41.426876391148497</v>
      </c>
      <c r="I18" s="57">
        <f t="shared" si="5"/>
        <v>-57.611322449861525</v>
      </c>
      <c r="J18" s="57">
        <f t="shared" si="5"/>
        <v>-35.216191667666365</v>
      </c>
      <c r="K18" s="57">
        <f t="shared" si="5"/>
        <v>-43.596766092672084</v>
      </c>
      <c r="L18" s="57" t="e">
        <f t="shared" si="5"/>
        <v>#DIV/0!</v>
      </c>
      <c r="M18" s="57">
        <f t="shared" si="5"/>
        <v>-15.029677836826652</v>
      </c>
      <c r="N18" s="57">
        <f t="shared" si="5"/>
        <v>-30.36287196671022</v>
      </c>
      <c r="O18" s="57" t="e">
        <f t="shared" si="5"/>
        <v>#DIV/0!</v>
      </c>
      <c r="P18" s="57" t="e">
        <f t="shared" si="5"/>
        <v>#DIV/0!</v>
      </c>
      <c r="Q18" s="57">
        <f t="shared" si="5"/>
        <v>-56.959439510369535</v>
      </c>
      <c r="R18" s="57">
        <f t="shared" si="5"/>
        <v>-33.713307399742106</v>
      </c>
      <c r="S18" s="57">
        <f t="shared" si="5"/>
        <v>-38.863776082161067</v>
      </c>
      <c r="T18" s="57">
        <f t="shared" si="5"/>
        <v>-39.199509633384686</v>
      </c>
      <c r="U18" s="57">
        <f t="shared" si="5"/>
        <v>-104.62008253797899</v>
      </c>
      <c r="V18" s="57" t="e">
        <f t="shared" si="5"/>
        <v>#DIV/0!</v>
      </c>
      <c r="W18" s="57">
        <f t="shared" si="5"/>
        <v>-30.587725276634981</v>
      </c>
    </row>
    <row r="19" spans="2:23" s="56" customFormat="1" ht="17.25" customHeight="1">
      <c r="B19" s="56" t="s">
        <v>93</v>
      </c>
      <c r="C19" s="56">
        <f>+C13-C14</f>
        <v>5717</v>
      </c>
      <c r="D19" s="56">
        <f t="shared" ref="D19:W19" si="6">+D13-D14</f>
        <v>1104.6666666666279</v>
      </c>
      <c r="E19" s="56">
        <f t="shared" si="6"/>
        <v>137304.38709677418</v>
      </c>
      <c r="F19" s="56">
        <f t="shared" si="6"/>
        <v>-70278</v>
      </c>
      <c r="G19" s="56">
        <f t="shared" si="6"/>
        <v>-83537.666666666628</v>
      </c>
      <c r="H19" s="56">
        <f t="shared" si="6"/>
        <v>-18302.666666666686</v>
      </c>
      <c r="I19" s="56">
        <f t="shared" si="6"/>
        <v>-71337.666666666628</v>
      </c>
      <c r="J19" s="56">
        <f t="shared" si="6"/>
        <v>-116097</v>
      </c>
      <c r="K19" s="56">
        <f t="shared" si="6"/>
        <v>-170153.33333333326</v>
      </c>
      <c r="L19" s="56">
        <f t="shared" si="6"/>
        <v>-31924.689655172406</v>
      </c>
      <c r="M19" s="56">
        <f t="shared" si="6"/>
        <v>29634.645161290304</v>
      </c>
      <c r="N19" s="56">
        <f t="shared" si="6"/>
        <v>-24704.333333333343</v>
      </c>
      <c r="O19" s="56">
        <f t="shared" si="6"/>
        <v>-68630.20689655171</v>
      </c>
      <c r="P19" s="56">
        <f t="shared" si="6"/>
        <v>-90195.413793103449</v>
      </c>
      <c r="Q19" s="56">
        <f t="shared" si="6"/>
        <v>-20387</v>
      </c>
      <c r="R19" s="56">
        <f t="shared" si="6"/>
        <v>-35844</v>
      </c>
      <c r="S19" s="56">
        <f t="shared" si="6"/>
        <v>-34790</v>
      </c>
      <c r="T19" s="56">
        <f t="shared" si="6"/>
        <v>-26569</v>
      </c>
      <c r="U19" s="56">
        <f t="shared" si="6"/>
        <v>-94373.333333333343</v>
      </c>
      <c r="V19" s="56">
        <f t="shared" si="6"/>
        <v>-91552.758620689652</v>
      </c>
      <c r="W19" s="56">
        <f t="shared" si="6"/>
        <v>-68316.967741935514</v>
      </c>
    </row>
    <row r="20" spans="2:23" s="57" customFormat="1" ht="17.25" customHeight="1">
      <c r="C20" s="57">
        <f>+C19/C13*100</f>
        <v>1.0326633755827586</v>
      </c>
      <c r="D20" s="57">
        <f t="shared" ref="D20:W20" si="7">+D19/D13*100</f>
        <v>0.13959479598687638</v>
      </c>
      <c r="E20" s="57">
        <f t="shared" si="7"/>
        <v>21.22970441662299</v>
      </c>
      <c r="F20" s="57">
        <f t="shared" si="7"/>
        <v>-41.677835632361138</v>
      </c>
      <c r="G20" s="57">
        <f t="shared" si="7"/>
        <v>-31.413522657050052</v>
      </c>
      <c r="H20" s="57">
        <f t="shared" si="7"/>
        <v>-5.1359471401899981</v>
      </c>
      <c r="I20" s="57">
        <f t="shared" si="7"/>
        <v>-18.262255661168687</v>
      </c>
      <c r="J20" s="57">
        <f t="shared" si="7"/>
        <v>-32.492590322499396</v>
      </c>
      <c r="K20" s="57">
        <f t="shared" si="7"/>
        <v>-34.840356552957381</v>
      </c>
      <c r="L20" s="57">
        <f t="shared" si="7"/>
        <v>-23.526625438607184</v>
      </c>
      <c r="M20" s="57">
        <f t="shared" si="7"/>
        <v>6.7038518283490944</v>
      </c>
      <c r="N20" s="57">
        <f t="shared" si="7"/>
        <v>-12.487720876784165</v>
      </c>
      <c r="O20" s="57">
        <f t="shared" si="7"/>
        <v>-73.830852119875757</v>
      </c>
      <c r="P20" s="57">
        <f t="shared" si="7"/>
        <v>-81.273970095698616</v>
      </c>
      <c r="Q20" s="57">
        <f t="shared" si="7"/>
        <v>-11.562959055770136</v>
      </c>
      <c r="R20" s="57">
        <f t="shared" si="7"/>
        <v>-16.991220918106144</v>
      </c>
      <c r="S20" s="57">
        <f t="shared" si="7"/>
        <v>-14.866886030511516</v>
      </c>
      <c r="T20" s="57">
        <f t="shared" si="7"/>
        <v>-8.5836313648713709</v>
      </c>
      <c r="U20" s="57">
        <f t="shared" si="7"/>
        <v>-79.198836298534189</v>
      </c>
      <c r="V20" s="57">
        <f t="shared" si="7"/>
        <v>-70.463140630100554</v>
      </c>
      <c r="W20" s="57">
        <f t="shared" si="7"/>
        <v>-20.420311143174349</v>
      </c>
    </row>
    <row r="21" spans="2:23" ht="17.25" customHeight="1"/>
    <row r="22" spans="2:23" ht="17.25" customHeight="1"/>
    <row r="23" spans="2:23" ht="17.25" customHeight="1"/>
    <row r="24" spans="2:23" ht="17.25" customHeight="1"/>
    <row r="25" spans="2:23" ht="17.25" customHeight="1"/>
    <row r="26" spans="2:23" ht="17.25" customHeight="1"/>
    <row r="27" spans="2:23" ht="17.25" customHeight="1"/>
    <row r="28" spans="2:23" ht="17.25" customHeight="1"/>
    <row r="29" spans="2:23" ht="17.25" customHeight="1"/>
    <row r="30" spans="2:23" ht="17.25" customHeight="1"/>
    <row r="31" spans="2:23" ht="17.25" customHeight="1"/>
    <row r="32" spans="2:23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</sheetData>
  <phoneticPr fontId="2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0"/>
  <sheetViews>
    <sheetView topLeftCell="A5" zoomScale="90" zoomScaleNormal="90" workbookViewId="0">
      <selection activeCell="A12" sqref="A12"/>
    </sheetView>
  </sheetViews>
  <sheetFormatPr defaultColWidth="9" defaultRowHeight="18" customHeight="1"/>
  <cols>
    <col min="1" max="2" width="9" style="48"/>
    <col min="3" max="6" width="10" style="48" customWidth="1"/>
    <col min="7" max="16384" width="9" style="48"/>
  </cols>
  <sheetData>
    <row r="1" spans="2:6" ht="18" customHeight="1">
      <c r="C1" s="167" t="str">
        <f ca="1">RIGHT(CELL("filename",A1),
LEN(CELL("filename",A1))-FIND("]",CELL("filename",A1)))</f>
        <v>桜ヶ丘</v>
      </c>
      <c r="D1" s="167"/>
      <c r="E1" s="167"/>
      <c r="F1" s="167"/>
    </row>
    <row r="2" spans="2:6" s="59" customFormat="1" ht="18" customHeight="1">
      <c r="C2" s="58">
        <v>43830</v>
      </c>
      <c r="D2" s="58">
        <v>43466</v>
      </c>
      <c r="E2" s="58">
        <v>43467</v>
      </c>
      <c r="F2" s="58">
        <v>43468</v>
      </c>
    </row>
    <row r="3" spans="2:6" s="59" customFormat="1" ht="18" customHeight="1">
      <c r="B3" s="60" t="s">
        <v>110</v>
      </c>
      <c r="C3" s="61">
        <v>96</v>
      </c>
      <c r="D3" s="62"/>
      <c r="E3" s="63">
        <v>309</v>
      </c>
      <c r="F3" s="63">
        <v>219</v>
      </c>
    </row>
    <row r="4" spans="2:6" ht="18" customHeight="1">
      <c r="B4" s="48" t="s">
        <v>94</v>
      </c>
      <c r="C4" s="70">
        <v>7967</v>
      </c>
      <c r="D4" s="51"/>
      <c r="E4" s="51">
        <v>1215</v>
      </c>
      <c r="F4" s="65">
        <v>11445</v>
      </c>
    </row>
    <row r="5" spans="2:6" ht="18" customHeight="1">
      <c r="B5" s="48" t="s">
        <v>95</v>
      </c>
      <c r="C5" s="51">
        <v>24345</v>
      </c>
      <c r="D5" s="51"/>
      <c r="E5" s="65">
        <v>18427</v>
      </c>
      <c r="F5" s="51">
        <v>10936</v>
      </c>
    </row>
    <row r="6" spans="2:6" ht="18" customHeight="1">
      <c r="B6" s="48" t="s">
        <v>96</v>
      </c>
      <c r="C6" s="51">
        <v>31781</v>
      </c>
      <c r="D6" s="51"/>
      <c r="E6" s="51">
        <v>35490</v>
      </c>
      <c r="F6" s="51">
        <v>30135</v>
      </c>
    </row>
    <row r="7" spans="2:6" ht="18" customHeight="1">
      <c r="B7" s="48" t="s">
        <v>97</v>
      </c>
      <c r="C7" s="51">
        <v>56336</v>
      </c>
      <c r="D7" s="51"/>
      <c r="E7" s="51">
        <v>52728</v>
      </c>
      <c r="F7" s="51">
        <v>25554</v>
      </c>
    </row>
    <row r="8" spans="2:6" ht="18" customHeight="1">
      <c r="B8" s="48" t="s">
        <v>98</v>
      </c>
      <c r="C8" s="51">
        <v>86563</v>
      </c>
      <c r="D8" s="51"/>
      <c r="E8" s="51">
        <v>68145</v>
      </c>
      <c r="F8" s="51">
        <v>53201</v>
      </c>
    </row>
    <row r="9" spans="2:6" ht="18" customHeight="1">
      <c r="B9" s="48" t="s">
        <v>99</v>
      </c>
      <c r="C9" s="51">
        <v>92005</v>
      </c>
      <c r="D9" s="51"/>
      <c r="E9" s="51">
        <v>82667</v>
      </c>
      <c r="F9" s="51">
        <v>71617</v>
      </c>
    </row>
    <row r="10" spans="2:6" ht="18" customHeight="1">
      <c r="B10" s="48" t="s">
        <v>100</v>
      </c>
      <c r="C10" s="51">
        <v>49058</v>
      </c>
      <c r="D10" s="51"/>
      <c r="E10" s="51">
        <v>60756</v>
      </c>
      <c r="F10" s="51">
        <v>51477</v>
      </c>
    </row>
    <row r="11" spans="2:6" ht="18" customHeight="1">
      <c r="B11" s="48" t="s">
        <v>101</v>
      </c>
      <c r="C11" s="51">
        <v>46172</v>
      </c>
      <c r="D11" s="51"/>
      <c r="E11" s="51">
        <v>51338</v>
      </c>
      <c r="F11" s="51">
        <v>42865</v>
      </c>
    </row>
    <row r="12" spans="2:6" ht="18" customHeight="1">
      <c r="B12" s="48" t="s">
        <v>102</v>
      </c>
      <c r="C12" s="51">
        <v>42004</v>
      </c>
      <c r="D12" s="51"/>
      <c r="E12" s="51">
        <v>69187</v>
      </c>
      <c r="F12" s="51">
        <v>62180</v>
      </c>
    </row>
    <row r="13" spans="2:6" ht="18" customHeight="1">
      <c r="B13" s="48" t="s">
        <v>103</v>
      </c>
      <c r="C13" s="51">
        <v>31601</v>
      </c>
      <c r="D13" s="51"/>
      <c r="E13" s="51">
        <v>66573</v>
      </c>
      <c r="F13" s="51">
        <v>66194</v>
      </c>
    </row>
    <row r="14" spans="2:6" ht="18" customHeight="1">
      <c r="B14" s="48" t="s">
        <v>104</v>
      </c>
      <c r="C14" s="51">
        <v>20499</v>
      </c>
      <c r="D14" s="51"/>
      <c r="E14" s="51">
        <v>37714</v>
      </c>
      <c r="F14" s="51">
        <v>40794</v>
      </c>
    </row>
    <row r="15" spans="2:6" ht="18" customHeight="1">
      <c r="B15" s="48" t="s">
        <v>105</v>
      </c>
      <c r="C15" s="71">
        <v>5082</v>
      </c>
      <c r="D15" s="51"/>
      <c r="E15" s="51">
        <v>24110</v>
      </c>
      <c r="F15" s="51">
        <v>83040</v>
      </c>
    </row>
    <row r="16" spans="2:6" ht="18" customHeight="1">
      <c r="B16" s="48" t="s">
        <v>106</v>
      </c>
      <c r="C16" s="51"/>
      <c r="D16" s="51"/>
      <c r="E16" s="64">
        <v>10682</v>
      </c>
      <c r="F16" s="51">
        <v>21176</v>
      </c>
    </row>
    <row r="17" spans="2:6" ht="18" customHeight="1">
      <c r="B17" s="48" t="s">
        <v>107</v>
      </c>
      <c r="C17" s="51"/>
      <c r="D17" s="51"/>
      <c r="E17" s="51"/>
      <c r="F17" s="64">
        <v>25253</v>
      </c>
    </row>
    <row r="18" spans="2:6" ht="18" customHeight="1">
      <c r="B18" s="48" t="s">
        <v>108</v>
      </c>
      <c r="C18" s="51"/>
      <c r="D18" s="51"/>
      <c r="E18" s="51"/>
      <c r="F18" s="51">
        <v>1343</v>
      </c>
    </row>
    <row r="19" spans="2:6" ht="18" customHeight="1">
      <c r="B19" s="48" t="s">
        <v>109</v>
      </c>
      <c r="C19" s="51"/>
      <c r="D19" s="51"/>
      <c r="E19" s="51"/>
      <c r="F19" s="51"/>
    </row>
    <row r="20" spans="2:6" ht="18" customHeight="1">
      <c r="C20" s="55">
        <f>SUM(C3:C19)</f>
        <v>493509</v>
      </c>
      <c r="D20" s="55">
        <f t="shared" ref="D20:F20" si="0">SUM(D3:D19)</f>
        <v>0</v>
      </c>
      <c r="E20" s="55">
        <f t="shared" si="0"/>
        <v>579341</v>
      </c>
      <c r="F20" s="55">
        <f t="shared" si="0"/>
        <v>597429</v>
      </c>
    </row>
  </sheetData>
  <mergeCells count="1">
    <mergeCell ref="C1:F1"/>
  </mergeCells>
  <phoneticPr fontId="2"/>
  <pageMargins left="0" right="0" top="0.74803149606299213" bottom="0" header="0.31496062992125984" footer="0.31496062992125984"/>
  <pageSetup paperSize="9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発信版 (2)</vt:lpstr>
      <vt:lpstr>発信版</vt:lpstr>
      <vt:lpstr>発信版 (再考)</vt:lpstr>
      <vt:lpstr>発信版 (更新)1230</vt:lpstr>
      <vt:lpstr>発信版 (SC)</vt:lpstr>
      <vt:lpstr>発信版 (不動産)</vt:lpstr>
      <vt:lpstr>検討</vt:lpstr>
      <vt:lpstr>日別分析</vt:lpstr>
      <vt:lpstr>桜ヶ丘</vt:lpstr>
      <vt:lpstr>吉祥寺</vt:lpstr>
      <vt:lpstr>高幡店12.31考え方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京王食品株式会社</dc:creator>
  <cp:lastModifiedBy>一般ユーザー</cp:lastModifiedBy>
  <cp:lastPrinted>2020-12-07T07:53:24Z</cp:lastPrinted>
  <dcterms:created xsi:type="dcterms:W3CDTF">2001-05-07T00:48:23Z</dcterms:created>
  <dcterms:modified xsi:type="dcterms:W3CDTF">2020-12-30T08:17:59Z</dcterms:modified>
</cp:coreProperties>
</file>